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5" r:id="rId1"/>
  </sheets>
  <definedNames>
    <definedName name="_xlnm._FilterDatabase" localSheetId="0" hidden="1">OFFER!$A$5:$AK$155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6" i="5" l="1"/>
  <c r="AI138" i="5" l="1"/>
  <c r="AI78" i="5"/>
  <c r="AI89" i="5"/>
  <c r="AI84" i="5"/>
  <c r="AI82" i="5"/>
  <c r="AI81" i="5"/>
  <c r="AK90" i="5"/>
  <c r="AK91" i="5"/>
  <c r="AK154" i="5"/>
  <c r="AK155" i="5"/>
  <c r="AK79" i="5"/>
  <c r="AK80" i="5"/>
  <c r="AK139" i="5"/>
  <c r="AK83" i="5"/>
  <c r="AK85" i="5"/>
  <c r="AK86" i="5"/>
  <c r="AK87" i="5"/>
  <c r="AK88" i="5"/>
  <c r="AK107" i="5"/>
  <c r="AI66" i="5" l="1"/>
  <c r="AI69" i="5"/>
  <c r="AI70" i="5"/>
  <c r="AI71" i="5"/>
  <c r="AI72" i="5"/>
  <c r="AI73" i="5"/>
  <c r="AK81" i="5"/>
  <c r="AK82" i="5"/>
  <c r="AK84" i="5"/>
  <c r="AI137" i="5"/>
  <c r="AI39" i="5"/>
  <c r="AI40" i="5"/>
  <c r="AI50" i="5"/>
  <c r="AI51" i="5"/>
  <c r="AI143" i="5"/>
  <c r="AI49" i="5"/>
  <c r="AI97" i="5"/>
  <c r="AI98" i="5"/>
  <c r="AI29" i="5"/>
  <c r="AI30" i="5"/>
  <c r="AK89" i="5"/>
  <c r="AI15" i="5"/>
  <c r="AI102" i="5"/>
  <c r="AI57" i="5"/>
  <c r="AI58" i="5"/>
  <c r="AI59" i="5"/>
  <c r="AK59" i="5"/>
  <c r="AI60" i="5"/>
  <c r="AI61" i="5"/>
  <c r="AI134" i="5"/>
  <c r="AI103" i="5"/>
  <c r="AI104" i="5"/>
  <c r="AI105" i="5"/>
  <c r="AI106" i="5"/>
  <c r="AI140" i="5"/>
  <c r="AI18" i="5"/>
  <c r="AI19" i="5"/>
  <c r="AI20" i="5"/>
  <c r="AI21" i="5"/>
  <c r="AI129" i="5"/>
  <c r="AI128" i="5"/>
  <c r="AI43" i="5"/>
  <c r="AI44" i="5"/>
  <c r="AI45" i="5"/>
  <c r="AI46" i="5"/>
  <c r="AI54" i="5"/>
  <c r="AI55" i="5"/>
  <c r="AI52" i="5"/>
  <c r="AI53" i="5"/>
  <c r="AI47" i="5"/>
  <c r="AI48" i="5"/>
  <c r="AI151" i="5"/>
  <c r="AI144" i="5"/>
  <c r="AI145" i="5"/>
  <c r="AI146" i="5"/>
  <c r="AI147" i="5"/>
  <c r="AI148" i="5"/>
  <c r="AI149" i="5"/>
  <c r="AI150" i="5"/>
  <c r="AI27" i="5"/>
  <c r="AI28" i="5"/>
  <c r="AI108" i="5"/>
  <c r="AI109" i="5"/>
  <c r="AI110" i="5"/>
  <c r="AI41" i="5"/>
  <c r="AI111" i="5"/>
  <c r="AI112" i="5"/>
  <c r="AI113" i="5"/>
  <c r="AI114" i="5"/>
  <c r="AI115" i="5"/>
  <c r="AI121" i="5"/>
  <c r="AI122" i="5"/>
  <c r="AI116" i="5"/>
  <c r="AI117" i="5"/>
  <c r="AI118" i="5"/>
  <c r="AI119" i="5"/>
  <c r="AI120" i="5"/>
  <c r="AI123" i="5"/>
  <c r="AI124" i="5"/>
  <c r="AI125" i="5"/>
  <c r="AI126" i="5"/>
  <c r="AI63" i="5"/>
  <c r="AI64" i="5"/>
  <c r="AI65" i="5"/>
  <c r="AI67" i="5"/>
  <c r="AI68" i="5"/>
  <c r="AI62" i="5"/>
  <c r="AI8" i="5"/>
  <c r="AI9" i="5"/>
  <c r="AI10" i="5"/>
  <c r="AI11" i="5"/>
  <c r="AI12" i="5"/>
  <c r="AI13" i="5"/>
  <c r="AI6" i="5"/>
  <c r="AI7" i="5"/>
  <c r="AI152" i="5"/>
  <c r="AI153" i="5"/>
  <c r="AI93" i="5"/>
  <c r="AI94" i="5"/>
  <c r="AI95" i="5"/>
  <c r="AI96" i="5"/>
  <c r="AI130" i="5"/>
  <c r="AI131" i="5"/>
  <c r="AI132" i="5"/>
  <c r="AI133" i="5"/>
  <c r="AI135" i="5"/>
  <c r="AI31" i="5"/>
  <c r="AI32" i="5"/>
  <c r="AI33" i="5"/>
  <c r="AI34" i="5"/>
  <c r="AI99" i="5"/>
  <c r="AI100" i="5"/>
  <c r="AI101" i="5"/>
  <c r="AI14" i="5"/>
  <c r="AI74" i="5"/>
  <c r="AI75" i="5"/>
  <c r="AI76" i="5"/>
  <c r="AI77" i="5"/>
  <c r="AI22" i="5"/>
  <c r="AI23" i="5"/>
  <c r="AI24" i="5"/>
  <c r="AI25" i="5"/>
  <c r="AI26" i="5"/>
  <c r="AI17" i="5"/>
  <c r="AI141" i="5"/>
  <c r="AI142" i="5"/>
  <c r="AI136" i="5"/>
  <c r="AI35" i="5"/>
  <c r="AI36" i="5"/>
  <c r="AI37" i="5"/>
  <c r="AI38" i="5"/>
  <c r="AI16" i="5"/>
  <c r="AI92" i="5"/>
  <c r="AI127" i="5"/>
  <c r="AI42" i="5"/>
  <c r="AK104" i="5" l="1"/>
  <c r="AK30" i="5"/>
  <c r="AK49" i="5"/>
  <c r="AK71" i="5"/>
  <c r="AK21" i="5"/>
  <c r="AK140" i="5"/>
  <c r="AK103" i="5"/>
  <c r="AK102" i="5"/>
  <c r="AK29" i="5"/>
  <c r="AK143" i="5"/>
  <c r="AK39" i="5"/>
  <c r="AK70" i="5"/>
  <c r="AK16" i="5"/>
  <c r="AK8" i="5"/>
  <c r="AK18" i="5"/>
  <c r="AK57" i="5"/>
  <c r="AK40" i="5"/>
  <c r="AK127" i="5"/>
  <c r="AI4" i="5"/>
  <c r="AK10" i="5"/>
  <c r="AK20" i="5"/>
  <c r="AK106" i="5"/>
  <c r="AK134" i="5"/>
  <c r="AK15" i="5"/>
  <c r="AK98" i="5"/>
  <c r="AK51" i="5"/>
  <c r="AK137" i="5"/>
  <c r="AK73" i="5"/>
  <c r="AK69" i="5"/>
  <c r="AK129" i="5"/>
  <c r="AK60" i="5"/>
  <c r="AK92" i="5"/>
  <c r="AK9" i="5"/>
  <c r="AK128" i="5"/>
  <c r="AK19" i="5"/>
  <c r="AK105" i="5"/>
  <c r="AK61" i="5"/>
  <c r="AK58" i="5"/>
  <c r="AK97" i="5"/>
  <c r="AK50" i="5"/>
  <c r="AK72" i="5"/>
  <c r="AK66" i="5"/>
  <c r="AK63" i="5"/>
  <c r="AK64" i="5"/>
  <c r="AK65" i="5"/>
  <c r="AK43" i="5"/>
  <c r="AK44" i="5"/>
  <c r="AK45" i="5"/>
  <c r="AK54" i="5"/>
  <c r="AK55" i="5"/>
  <c r="AK56" i="5"/>
  <c r="AK52" i="5"/>
  <c r="AK53" i="5"/>
  <c r="AK47" i="5"/>
  <c r="AK48" i="5"/>
  <c r="AK151" i="5"/>
  <c r="AK144" i="5"/>
  <c r="AK145" i="5"/>
  <c r="AK146" i="5"/>
  <c r="AK147" i="5"/>
  <c r="AK148" i="5"/>
  <c r="AK149" i="5"/>
  <c r="AK150" i="5"/>
  <c r="AK27" i="5"/>
  <c r="AK28" i="5"/>
  <c r="AK108" i="5"/>
  <c r="AK109" i="5"/>
  <c r="AK110" i="5"/>
  <c r="AK41" i="5"/>
  <c r="AK111" i="5"/>
  <c r="AK112" i="5"/>
  <c r="AK113" i="5"/>
  <c r="AK114" i="5"/>
  <c r="AK115" i="5"/>
  <c r="AK121" i="5"/>
  <c r="AK122" i="5"/>
  <c r="AK116" i="5"/>
  <c r="AK117" i="5"/>
  <c r="AK118" i="5"/>
  <c r="AK119" i="5"/>
  <c r="AK120" i="5"/>
  <c r="AK123" i="5"/>
  <c r="AK124" i="5"/>
  <c r="AK125" i="5"/>
  <c r="AK126" i="5"/>
  <c r="AK67" i="5"/>
  <c r="AK68" i="5"/>
  <c r="AK62" i="5"/>
  <c r="AK11" i="5"/>
  <c r="AK12" i="5"/>
  <c r="AK13" i="5"/>
  <c r="AK152" i="5"/>
  <c r="AK153" i="5"/>
  <c r="AK93" i="5"/>
  <c r="AK94" i="5"/>
  <c r="AK95" i="5"/>
  <c r="AK96" i="5"/>
  <c r="AK130" i="5"/>
  <c r="AK131" i="5"/>
  <c r="AK132" i="5"/>
  <c r="AK133" i="5"/>
  <c r="AK6" i="5"/>
  <c r="AK7" i="5"/>
  <c r="AK135" i="5"/>
  <c r="AK31" i="5"/>
  <c r="AK32" i="5"/>
  <c r="AK33" i="5"/>
  <c r="AK34" i="5"/>
  <c r="AK138" i="5"/>
  <c r="AK99" i="5"/>
  <c r="AK100" i="5"/>
  <c r="AK101" i="5"/>
  <c r="AK14" i="5"/>
  <c r="AK74" i="5"/>
  <c r="AK75" i="5"/>
  <c r="AK76" i="5"/>
  <c r="AK77" i="5"/>
  <c r="AK22" i="5"/>
  <c r="AK23" i="5"/>
  <c r="AK24" i="5"/>
  <c r="AK25" i="5"/>
  <c r="AK26" i="5"/>
  <c r="AK17" i="5"/>
  <c r="AK141" i="5"/>
  <c r="AK142" i="5"/>
  <c r="AK136" i="5"/>
  <c r="AK78" i="5"/>
  <c r="AK35" i="5"/>
  <c r="AK36" i="5"/>
  <c r="AK37" i="5"/>
  <c r="AK38" i="5"/>
  <c r="AK46" i="5" l="1"/>
  <c r="AK42" i="5"/>
  <c r="AK4" i="5" l="1"/>
  <c r="AJ4" i="5" s="1"/>
</calcChain>
</file>

<file path=xl/sharedStrings.xml><?xml version="1.0" encoding="utf-8"?>
<sst xmlns="http://schemas.openxmlformats.org/spreadsheetml/2006/main" count="924" uniqueCount="248">
  <si>
    <t>EAN</t>
  </si>
  <si>
    <t>S</t>
  </si>
  <si>
    <t>M</t>
  </si>
  <si>
    <t>L</t>
  </si>
  <si>
    <t>XL</t>
  </si>
  <si>
    <t>XXL</t>
  </si>
  <si>
    <t>Linus buffed 214</t>
  </si>
  <si>
    <t>4055927577469</t>
  </si>
  <si>
    <t>4055927577452</t>
  </si>
  <si>
    <t>4055927577445</t>
  </si>
  <si>
    <t>Kaylen soft 214</t>
  </si>
  <si>
    <t>4055927577568</t>
  </si>
  <si>
    <t>Aris tahari 214</t>
  </si>
  <si>
    <t>4055927577674</t>
  </si>
  <si>
    <t>4055927577599</t>
  </si>
  <si>
    <t>Fiorin soft 214</t>
  </si>
  <si>
    <t>4055927581428</t>
  </si>
  <si>
    <t>4055927581404</t>
  </si>
  <si>
    <t>4055927581435</t>
  </si>
  <si>
    <t>34x32</t>
  </si>
  <si>
    <t>XS</t>
  </si>
  <si>
    <t>Lyra soft 214</t>
  </si>
  <si>
    <t>4055927591816</t>
  </si>
  <si>
    <t>4055927591830</t>
  </si>
  <si>
    <t>Alea soft 214</t>
  </si>
  <si>
    <t>4055927591564</t>
  </si>
  <si>
    <t>4055927591601</t>
  </si>
  <si>
    <t>4055927591571</t>
  </si>
  <si>
    <t>Alenia soft 214</t>
  </si>
  <si>
    <t>4055927636685</t>
  </si>
  <si>
    <t>Hailey stretch leather 214</t>
  </si>
  <si>
    <t>4055927591656</t>
  </si>
  <si>
    <t>4055927591632</t>
  </si>
  <si>
    <t>4055927591649</t>
  </si>
  <si>
    <t>4055927591618</t>
  </si>
  <si>
    <t>4055927591625</t>
  </si>
  <si>
    <t>Kaylen buffed 221</t>
  </si>
  <si>
    <t>4055927607487</t>
  </si>
  <si>
    <t>4055927607524</t>
  </si>
  <si>
    <t>4055927607555</t>
  </si>
  <si>
    <t>Alea soft 221</t>
  </si>
  <si>
    <t>4055927611910</t>
  </si>
  <si>
    <t>4055927611958</t>
  </si>
  <si>
    <t>4055927611927</t>
  </si>
  <si>
    <t>Kian soft 222</t>
  </si>
  <si>
    <t>4055927622367</t>
  </si>
  <si>
    <t>4055927622725</t>
  </si>
  <si>
    <t>Tona soft 222</t>
  </si>
  <si>
    <t>4055927503772</t>
  </si>
  <si>
    <t>4055927475628</t>
  </si>
  <si>
    <t>Hailey stretch cropped 222</t>
  </si>
  <si>
    <t>4055927622046</t>
  </si>
  <si>
    <t>4055927512507</t>
  </si>
  <si>
    <t>4055927424206</t>
  </si>
  <si>
    <t>4055927489366</t>
  </si>
  <si>
    <t>4055927427320</t>
  </si>
  <si>
    <t>Malea soft 222</t>
  </si>
  <si>
    <t>4055927633417</t>
  </si>
  <si>
    <t>4055927623159</t>
  </si>
  <si>
    <t>4055927623173</t>
  </si>
  <si>
    <t>4055927623166</t>
  </si>
  <si>
    <t>4055927623142</t>
  </si>
  <si>
    <t>4055927635817</t>
  </si>
  <si>
    <t>Yamila soft 223</t>
  </si>
  <si>
    <t>Alina stretch 223</t>
  </si>
  <si>
    <t>4055927645823</t>
  </si>
  <si>
    <t>4055927645847</t>
  </si>
  <si>
    <t>4055927645830</t>
  </si>
  <si>
    <t>4055927645861</t>
  </si>
  <si>
    <t>4055927645854</t>
  </si>
  <si>
    <t>Johnny soft 223</t>
  </si>
  <si>
    <t>4055927650209</t>
  </si>
  <si>
    <t>Ray soft 223</t>
  </si>
  <si>
    <t>4055927650278</t>
  </si>
  <si>
    <t>4055927650285</t>
  </si>
  <si>
    <t>Kaylen soft</t>
  </si>
  <si>
    <t>4055927653040</t>
  </si>
  <si>
    <t>4055927653088</t>
  </si>
  <si>
    <t>Kara soft 224</t>
  </si>
  <si>
    <t>4055927666866</t>
  </si>
  <si>
    <t>4055927666859</t>
  </si>
  <si>
    <t>4055927666873</t>
  </si>
  <si>
    <t>4055927666842</t>
  </si>
  <si>
    <t>Fiorin soft 224</t>
  </si>
  <si>
    <t>4055927667382</t>
  </si>
  <si>
    <t>4055927667375</t>
  </si>
  <si>
    <t>Lyra soft</t>
  </si>
  <si>
    <t>4055927667399</t>
  </si>
  <si>
    <t>4055927667436</t>
  </si>
  <si>
    <t>4055927667429</t>
  </si>
  <si>
    <t>4055927667405</t>
  </si>
  <si>
    <t>4055927667412</t>
  </si>
  <si>
    <t>Toni soft 224</t>
  </si>
  <si>
    <t>4055927667450</t>
  </si>
  <si>
    <t>4055927667610</t>
  </si>
  <si>
    <t>4055927680565</t>
  </si>
  <si>
    <t>4055927680589</t>
  </si>
  <si>
    <t>4055927680558</t>
  </si>
  <si>
    <t>4055927680572</t>
  </si>
  <si>
    <t>Hazel soft 231</t>
  </si>
  <si>
    <t>4055927686192</t>
  </si>
  <si>
    <t>4055927686154</t>
  </si>
  <si>
    <t>4055927686161</t>
  </si>
  <si>
    <t>4055927686178</t>
  </si>
  <si>
    <t>4055927686185</t>
  </si>
  <si>
    <t>Kenia stretch cropped 231</t>
  </si>
  <si>
    <t>4055927686338</t>
  </si>
  <si>
    <t>4055927686307</t>
  </si>
  <si>
    <t>4055927686314</t>
  </si>
  <si>
    <t>4055927686321</t>
  </si>
  <si>
    <t>Bea soft asymmetrical 231</t>
  </si>
  <si>
    <t>4055927686475</t>
  </si>
  <si>
    <t>4055927686468</t>
  </si>
  <si>
    <t>4055927686451</t>
  </si>
  <si>
    <t>4055927686482</t>
  </si>
  <si>
    <t>Toni goat veg 231</t>
  </si>
  <si>
    <t>4055927709723</t>
  </si>
  <si>
    <t>Fiorin veg cargo 231</t>
  </si>
  <si>
    <t>4055927693534</t>
  </si>
  <si>
    <t>4055927693497</t>
  </si>
  <si>
    <t>4055927693527</t>
  </si>
  <si>
    <t>Alton goat veg cargo 231</t>
  </si>
  <si>
    <t>4055927693558</t>
  </si>
  <si>
    <t>4055927693589</t>
  </si>
  <si>
    <t>Toni Leather 232</t>
  </si>
  <si>
    <t>4055927694470</t>
  </si>
  <si>
    <t>4055927694500</t>
  </si>
  <si>
    <t>4055927694494</t>
  </si>
  <si>
    <t>4055927694463</t>
  </si>
  <si>
    <t>4055927694487</t>
  </si>
  <si>
    <t>Elio Leather 232</t>
  </si>
  <si>
    <t>4055927710965</t>
  </si>
  <si>
    <t>4055927710941</t>
  </si>
  <si>
    <t>4055927710958</t>
  </si>
  <si>
    <t>4055927710972</t>
  </si>
  <si>
    <t>4055927710989</t>
  </si>
  <si>
    <t>Hailey stretch cropped 232</t>
  </si>
  <si>
    <t>4055927698294</t>
  </si>
  <si>
    <t>Lyra Leather 232</t>
  </si>
  <si>
    <t>4055927698621</t>
  </si>
  <si>
    <t>4055927698614</t>
  </si>
  <si>
    <t>4055927698638</t>
  </si>
  <si>
    <t>4055927698645</t>
  </si>
  <si>
    <t>4055927698607</t>
  </si>
  <si>
    <t>Alea Leather 232</t>
  </si>
  <si>
    <t>4055927706425</t>
  </si>
  <si>
    <t>4055927706432</t>
  </si>
  <si>
    <t>4055927707385</t>
  </si>
  <si>
    <t>4055927707361</t>
  </si>
  <si>
    <t>4055927707378</t>
  </si>
  <si>
    <t>Lyra soft 231</t>
  </si>
  <si>
    <t>4055927707743</t>
  </si>
  <si>
    <t>4055927707767</t>
  </si>
  <si>
    <t>4055927707750</t>
  </si>
  <si>
    <t>4055927707781</t>
  </si>
  <si>
    <t>Jupiter soft 231</t>
  </si>
  <si>
    <t>4055927707798</t>
  </si>
  <si>
    <t>4055927707804</t>
  </si>
  <si>
    <t>4055927707811</t>
  </si>
  <si>
    <t>4055927708320</t>
  </si>
  <si>
    <t>4055927708306</t>
  </si>
  <si>
    <t>Tyra Leather 232</t>
  </si>
  <si>
    <t>4055927710163</t>
  </si>
  <si>
    <t>4055927710170</t>
  </si>
  <si>
    <t>Ilja Leather 224</t>
  </si>
  <si>
    <t>4055927716592</t>
  </si>
  <si>
    <t>4055927716585</t>
  </si>
  <si>
    <t>4055927716608</t>
  </si>
  <si>
    <t>4055927716578</t>
  </si>
  <si>
    <t>4055927634087</t>
  </si>
  <si>
    <t>Alina stretch 21102</t>
  </si>
  <si>
    <t>4055927634469</t>
  </si>
  <si>
    <t>4055927634452</t>
  </si>
  <si>
    <t>4055927634476</t>
  </si>
  <si>
    <t>4055927634445</t>
  </si>
  <si>
    <t>4055927634438</t>
  </si>
  <si>
    <t>4055927634865</t>
  </si>
  <si>
    <t>4055927634889</t>
  </si>
  <si>
    <t>Malea soft 22031</t>
  </si>
  <si>
    <t>4055927661892</t>
  </si>
  <si>
    <t>4055927661878</t>
  </si>
  <si>
    <t>4055927661885</t>
  </si>
  <si>
    <t>Dark Emerald</t>
  </si>
  <si>
    <t>Dark Sage</t>
  </si>
  <si>
    <t>Jupiter soft full overall</t>
  </si>
  <si>
    <t>RRP</t>
  </si>
  <si>
    <t>Black</t>
  </si>
  <si>
    <t>SEX</t>
  </si>
  <si>
    <t>SIZE</t>
  </si>
  <si>
    <t>COL</t>
  </si>
  <si>
    <t>ARTICLE</t>
  </si>
  <si>
    <t>TOTAL</t>
  </si>
  <si>
    <t>CAT</t>
  </si>
  <si>
    <t>Jackets</t>
  </si>
  <si>
    <t>Dresses</t>
  </si>
  <si>
    <t>Tops</t>
  </si>
  <si>
    <t>Overalls</t>
  </si>
  <si>
    <t>Black/Yellow</t>
  </si>
  <si>
    <t>Pants</t>
  </si>
  <si>
    <t>Trousers</t>
  </si>
  <si>
    <t>Shorts</t>
  </si>
  <si>
    <t>Karton 1</t>
  </si>
  <si>
    <t>Karton 2</t>
  </si>
  <si>
    <t>Karton 3</t>
  </si>
  <si>
    <t>Karton 4</t>
  </si>
  <si>
    <t>Karton 5</t>
  </si>
  <si>
    <t>Karton 6</t>
  </si>
  <si>
    <t>Karton 7</t>
  </si>
  <si>
    <t>Karton 8</t>
  </si>
  <si>
    <t>Karton 9</t>
  </si>
  <si>
    <t>Karton 10</t>
  </si>
  <si>
    <t>Karton 11</t>
  </si>
  <si>
    <t>Karton 12</t>
  </si>
  <si>
    <t>Toni leather</t>
  </si>
  <si>
    <t>Shirts</t>
  </si>
  <si>
    <t xml:space="preserve">Cole Leather 232 </t>
  </si>
  <si>
    <t>Karton 13</t>
  </si>
  <si>
    <t>Karton 14</t>
  </si>
  <si>
    <t>Karton 15</t>
  </si>
  <si>
    <t>Karton 16</t>
  </si>
  <si>
    <t>Karton 17</t>
  </si>
  <si>
    <t>Morten Tahari 224</t>
  </si>
  <si>
    <t>Overall</t>
  </si>
  <si>
    <t>Fiorin soft slim</t>
  </si>
  <si>
    <t>Aleko soft</t>
  </si>
  <si>
    <t>Light Beam</t>
  </si>
  <si>
    <t>Karton 18</t>
  </si>
  <si>
    <t>Karton 19</t>
  </si>
  <si>
    <t>Karton 20</t>
  </si>
  <si>
    <t>Morty coated</t>
  </si>
  <si>
    <t>Jeans</t>
  </si>
  <si>
    <t>Skirt</t>
  </si>
  <si>
    <t>Karton 21</t>
  </si>
  <si>
    <t>Karton 22</t>
  </si>
  <si>
    <t>Karton 23</t>
  </si>
  <si>
    <t>Karton 24</t>
  </si>
  <si>
    <t>Karton 25</t>
  </si>
  <si>
    <t>Karton 26</t>
  </si>
  <si>
    <t>Karton 27</t>
  </si>
  <si>
    <t>Karton 28</t>
  </si>
  <si>
    <t>Kaia Leather 231</t>
  </si>
  <si>
    <t>Blouses</t>
  </si>
  <si>
    <t>Deep Pine</t>
  </si>
  <si>
    <t>Ava soft one shoulder 224</t>
  </si>
  <si>
    <t>Tona soft 21102</t>
  </si>
  <si>
    <t>TTL RRP</t>
  </si>
  <si>
    <t>Female</t>
  </si>
  <si>
    <t>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</si>
</sst>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1" fontId="0" fillId="0" borderId="1" xfId="1" applyNumberFormat="1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Standard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5"/>
  <sheetViews>
    <sheetView tabSelected="1" zoomScaleNormal="100" workbookViewId="0">
      <selection activeCell="AN14" sqref="AN14"/>
    </sheetView>
  </sheetViews>
  <sheetFormatPr defaultColWidth="11.42578125" defaultRowHeight="15" x14ac:dyDescent="0.25"/>
  <cols>
    <col min="1" max="1" width="15.5703125" style="4" bestFit="1" customWidth="1"/>
    <col min="2" max="2" width="24.5703125" style="1" bestFit="1" customWidth="1"/>
    <col min="3" max="3" width="11.42578125" style="1"/>
    <col min="4" max="4" width="12.7109375" style="1" bestFit="1" customWidth="1"/>
    <col min="5" max="5" width="11.42578125" style="1"/>
    <col min="6" max="6" width="11.42578125" style="1" customWidth="1"/>
    <col min="7" max="27" width="11.42578125" style="1" hidden="1" customWidth="1"/>
    <col min="28" max="29" width="13.85546875" style="1" hidden="1" customWidth="1"/>
    <col min="30" max="30" width="11.42578125" style="1" hidden="1" customWidth="1"/>
    <col min="31" max="34" width="13.85546875" style="1" hidden="1" customWidth="1"/>
    <col min="35" max="35" width="11.42578125" style="2"/>
    <col min="36" max="36" width="11.42578125" style="5"/>
    <col min="37" max="37" width="11.42578125" style="3"/>
  </cols>
  <sheetData>
    <row r="1" spans="1:37" ht="18.75" customHeight="1" x14ac:dyDescent="0.25">
      <c r="A1" s="29"/>
      <c r="B1" s="29"/>
      <c r="C1" s="29"/>
      <c r="D1" s="29"/>
      <c r="E1" s="29"/>
      <c r="F1" s="29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1:37" ht="18.75" customHeight="1" x14ac:dyDescent="0.25">
      <c r="A2" s="29"/>
      <c r="B2" s="29"/>
      <c r="C2" s="29"/>
      <c r="D2" s="29"/>
      <c r="E2" s="29"/>
      <c r="F2" s="29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spans="1:37" ht="18.75" customHeight="1" x14ac:dyDescent="0.25">
      <c r="A3" s="29"/>
      <c r="B3" s="29"/>
      <c r="C3" s="29"/>
      <c r="D3" s="29"/>
      <c r="E3" s="29"/>
      <c r="F3" s="29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1:37" s="8" customFormat="1" ht="17.25" customHeight="1" x14ac:dyDescent="0.25">
      <c r="A4" s="29"/>
      <c r="B4" s="29"/>
      <c r="C4" s="29"/>
      <c r="D4" s="29"/>
      <c r="E4" s="29"/>
      <c r="F4" s="29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9">
        <f>SUM(AI6:AI155)</f>
        <v>682</v>
      </c>
      <c r="AJ4" s="10">
        <f>AK4/AI4</f>
        <v>367.13313782991173</v>
      </c>
      <c r="AK4" s="10">
        <f>SUM(AK6:AK155)</f>
        <v>250384.79999999978</v>
      </c>
    </row>
    <row r="5" spans="1:37" s="8" customFormat="1" x14ac:dyDescent="0.25">
      <c r="A5" s="11" t="s">
        <v>0</v>
      </c>
      <c r="B5" s="12" t="s">
        <v>190</v>
      </c>
      <c r="C5" s="12" t="s">
        <v>192</v>
      </c>
      <c r="D5" s="12" t="s">
        <v>189</v>
      </c>
      <c r="E5" s="12" t="s">
        <v>188</v>
      </c>
      <c r="F5" s="12" t="s">
        <v>187</v>
      </c>
      <c r="G5" s="12" t="s">
        <v>201</v>
      </c>
      <c r="H5" s="12" t="s">
        <v>202</v>
      </c>
      <c r="I5" s="12" t="s">
        <v>203</v>
      </c>
      <c r="J5" s="12" t="s">
        <v>204</v>
      </c>
      <c r="K5" s="12" t="s">
        <v>205</v>
      </c>
      <c r="L5" s="12" t="s">
        <v>206</v>
      </c>
      <c r="M5" s="12" t="s">
        <v>207</v>
      </c>
      <c r="N5" s="12" t="s">
        <v>208</v>
      </c>
      <c r="O5" s="12" t="s">
        <v>209</v>
      </c>
      <c r="P5" s="12" t="s">
        <v>210</v>
      </c>
      <c r="Q5" s="12" t="s">
        <v>211</v>
      </c>
      <c r="R5" s="12" t="s">
        <v>212</v>
      </c>
      <c r="S5" s="12" t="s">
        <v>216</v>
      </c>
      <c r="T5" s="12" t="s">
        <v>217</v>
      </c>
      <c r="U5" s="12" t="s">
        <v>218</v>
      </c>
      <c r="V5" s="12" t="s">
        <v>219</v>
      </c>
      <c r="W5" s="12" t="s">
        <v>220</v>
      </c>
      <c r="X5" s="12" t="s">
        <v>226</v>
      </c>
      <c r="Y5" s="12" t="s">
        <v>227</v>
      </c>
      <c r="Z5" s="12" t="s">
        <v>228</v>
      </c>
      <c r="AA5" s="12" t="s">
        <v>232</v>
      </c>
      <c r="AB5" s="12" t="s">
        <v>233</v>
      </c>
      <c r="AC5" s="12" t="s">
        <v>234</v>
      </c>
      <c r="AD5" s="12" t="s">
        <v>235</v>
      </c>
      <c r="AE5" s="12" t="s">
        <v>236</v>
      </c>
      <c r="AF5" s="12" t="s">
        <v>237</v>
      </c>
      <c r="AG5" s="12" t="s">
        <v>238</v>
      </c>
      <c r="AH5" s="12" t="s">
        <v>239</v>
      </c>
      <c r="AI5" s="13" t="s">
        <v>191</v>
      </c>
      <c r="AJ5" s="14" t="s">
        <v>185</v>
      </c>
      <c r="AK5" s="15" t="s">
        <v>245</v>
      </c>
    </row>
    <row r="6" spans="1:37" x14ac:dyDescent="0.25">
      <c r="A6" s="24" t="s">
        <v>145</v>
      </c>
      <c r="B6" s="25" t="s">
        <v>144</v>
      </c>
      <c r="C6" s="25" t="s">
        <v>199</v>
      </c>
      <c r="D6" s="25" t="s">
        <v>186</v>
      </c>
      <c r="E6" s="25" t="s">
        <v>20</v>
      </c>
      <c r="F6" s="25" t="s">
        <v>246</v>
      </c>
      <c r="G6" s="25"/>
      <c r="H6" s="25"/>
      <c r="I6" s="25"/>
      <c r="J6" s="25"/>
      <c r="K6" s="25"/>
      <c r="L6" s="25"/>
      <c r="M6" s="25">
        <v>4</v>
      </c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6">
        <f t="shared" ref="AI6:AI37" si="0">SUM(G6:AH6)</f>
        <v>4</v>
      </c>
      <c r="AJ6" s="27">
        <v>400</v>
      </c>
      <c r="AK6" s="28">
        <f t="shared" ref="AK6:AK37" si="1">AJ6*AI6</f>
        <v>1600</v>
      </c>
    </row>
    <row r="7" spans="1:37" x14ac:dyDescent="0.25">
      <c r="A7" s="16" t="s">
        <v>146</v>
      </c>
      <c r="B7" s="17" t="s">
        <v>144</v>
      </c>
      <c r="C7" s="17" t="s">
        <v>199</v>
      </c>
      <c r="D7" s="17" t="s">
        <v>186</v>
      </c>
      <c r="E7" s="17" t="s">
        <v>4</v>
      </c>
      <c r="F7" s="25" t="s">
        <v>246</v>
      </c>
      <c r="G7" s="17"/>
      <c r="H7" s="17"/>
      <c r="I7" s="17"/>
      <c r="J7" s="17"/>
      <c r="K7" s="17"/>
      <c r="L7" s="17"/>
      <c r="M7" s="17">
        <v>2</v>
      </c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8">
        <f t="shared" si="0"/>
        <v>2</v>
      </c>
      <c r="AJ7" s="19">
        <v>400</v>
      </c>
      <c r="AK7" s="20">
        <f t="shared" si="1"/>
        <v>800</v>
      </c>
    </row>
    <row r="8" spans="1:37" ht="14.25" customHeight="1" x14ac:dyDescent="0.25">
      <c r="A8" s="16" t="s">
        <v>25</v>
      </c>
      <c r="B8" s="17" t="s">
        <v>24</v>
      </c>
      <c r="C8" s="17" t="s">
        <v>199</v>
      </c>
      <c r="D8" s="17" t="s">
        <v>186</v>
      </c>
      <c r="E8" s="17" t="s">
        <v>1</v>
      </c>
      <c r="F8" s="25" t="s">
        <v>246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>
        <v>5</v>
      </c>
      <c r="AA8" s="17"/>
      <c r="AB8" s="17"/>
      <c r="AC8" s="17"/>
      <c r="AD8" s="17"/>
      <c r="AE8" s="17"/>
      <c r="AF8" s="17"/>
      <c r="AG8" s="17"/>
      <c r="AH8" s="17"/>
      <c r="AI8" s="18">
        <f t="shared" si="0"/>
        <v>5</v>
      </c>
      <c r="AJ8" s="19">
        <v>249.9</v>
      </c>
      <c r="AK8" s="20">
        <f t="shared" si="1"/>
        <v>1249.5</v>
      </c>
    </row>
    <row r="9" spans="1:37" x14ac:dyDescent="0.25">
      <c r="A9" s="16" t="s">
        <v>26</v>
      </c>
      <c r="B9" s="17" t="s">
        <v>24</v>
      </c>
      <c r="C9" s="17" t="s">
        <v>199</v>
      </c>
      <c r="D9" s="17" t="s">
        <v>186</v>
      </c>
      <c r="E9" s="17" t="s">
        <v>2</v>
      </c>
      <c r="F9" s="25" t="s">
        <v>246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>
        <v>2</v>
      </c>
      <c r="AA9" s="17">
        <v>1</v>
      </c>
      <c r="AB9" s="17">
        <v>4</v>
      </c>
      <c r="AC9" s="17"/>
      <c r="AD9" s="17"/>
      <c r="AE9" s="17"/>
      <c r="AF9" s="17"/>
      <c r="AG9" s="17"/>
      <c r="AH9" s="17"/>
      <c r="AI9" s="18">
        <f t="shared" si="0"/>
        <v>7</v>
      </c>
      <c r="AJ9" s="19">
        <v>249.9</v>
      </c>
      <c r="AK9" s="20">
        <f t="shared" si="1"/>
        <v>1749.3</v>
      </c>
    </row>
    <row r="10" spans="1:37" x14ac:dyDescent="0.25">
      <c r="A10" s="16" t="s">
        <v>27</v>
      </c>
      <c r="B10" s="17" t="s">
        <v>24</v>
      </c>
      <c r="C10" s="17" t="s">
        <v>199</v>
      </c>
      <c r="D10" s="17" t="s">
        <v>186</v>
      </c>
      <c r="E10" s="17" t="s">
        <v>3</v>
      </c>
      <c r="F10" s="25" t="s">
        <v>246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>
        <v>2</v>
      </c>
      <c r="AA10" s="17">
        <v>1</v>
      </c>
      <c r="AB10" s="17"/>
      <c r="AC10" s="17"/>
      <c r="AD10" s="17"/>
      <c r="AE10" s="17"/>
      <c r="AF10" s="17"/>
      <c r="AG10" s="17"/>
      <c r="AH10" s="17"/>
      <c r="AI10" s="18">
        <f t="shared" si="0"/>
        <v>3</v>
      </c>
      <c r="AJ10" s="19">
        <v>249.9</v>
      </c>
      <c r="AK10" s="20">
        <f t="shared" si="1"/>
        <v>749.7</v>
      </c>
    </row>
    <row r="11" spans="1:37" x14ac:dyDescent="0.25">
      <c r="A11" s="16" t="s">
        <v>41</v>
      </c>
      <c r="B11" s="17" t="s">
        <v>40</v>
      </c>
      <c r="C11" s="17" t="s">
        <v>199</v>
      </c>
      <c r="D11" s="17" t="s">
        <v>183</v>
      </c>
      <c r="E11" s="17" t="s">
        <v>1</v>
      </c>
      <c r="F11" s="25" t="s">
        <v>246</v>
      </c>
      <c r="G11" s="17"/>
      <c r="H11" s="17"/>
      <c r="I11" s="17"/>
      <c r="J11" s="17">
        <v>4</v>
      </c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8">
        <f t="shared" si="0"/>
        <v>4</v>
      </c>
      <c r="AJ11" s="19">
        <v>249.9</v>
      </c>
      <c r="AK11" s="20">
        <f t="shared" si="1"/>
        <v>999.6</v>
      </c>
    </row>
    <row r="12" spans="1:37" x14ac:dyDescent="0.25">
      <c r="A12" s="16" t="s">
        <v>42</v>
      </c>
      <c r="B12" s="17" t="s">
        <v>40</v>
      </c>
      <c r="C12" s="17" t="s">
        <v>199</v>
      </c>
      <c r="D12" s="17" t="s">
        <v>183</v>
      </c>
      <c r="E12" s="17" t="s">
        <v>3</v>
      </c>
      <c r="F12" s="25" t="s">
        <v>246</v>
      </c>
      <c r="G12" s="17"/>
      <c r="H12" s="17"/>
      <c r="I12" s="17"/>
      <c r="J12" s="17">
        <v>4</v>
      </c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8">
        <f t="shared" si="0"/>
        <v>4</v>
      </c>
      <c r="AJ12" s="19">
        <v>249.9</v>
      </c>
      <c r="AK12" s="20">
        <f t="shared" si="1"/>
        <v>999.6</v>
      </c>
    </row>
    <row r="13" spans="1:37" x14ac:dyDescent="0.25">
      <c r="A13" s="16" t="s">
        <v>43</v>
      </c>
      <c r="B13" s="17" t="s">
        <v>40</v>
      </c>
      <c r="C13" s="17" t="s">
        <v>199</v>
      </c>
      <c r="D13" s="17" t="s">
        <v>183</v>
      </c>
      <c r="E13" s="17" t="s">
        <v>4</v>
      </c>
      <c r="F13" s="25" t="s">
        <v>246</v>
      </c>
      <c r="G13" s="17"/>
      <c r="H13" s="17"/>
      <c r="I13" s="17"/>
      <c r="J13" s="17">
        <v>2</v>
      </c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8">
        <f t="shared" si="0"/>
        <v>2</v>
      </c>
      <c r="AJ13" s="19">
        <v>249.9</v>
      </c>
      <c r="AK13" s="20">
        <f t="shared" si="1"/>
        <v>499.8</v>
      </c>
    </row>
    <row r="14" spans="1:37" x14ac:dyDescent="0.25">
      <c r="A14" s="16" t="s">
        <v>45</v>
      </c>
      <c r="B14" s="17" t="s">
        <v>224</v>
      </c>
      <c r="C14" s="17" t="s">
        <v>199</v>
      </c>
      <c r="D14" s="17" t="s">
        <v>186</v>
      </c>
      <c r="E14" s="17" t="s">
        <v>2</v>
      </c>
      <c r="F14" s="17" t="s">
        <v>247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>
        <v>1</v>
      </c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8">
        <f t="shared" si="0"/>
        <v>1</v>
      </c>
      <c r="AJ14" s="19">
        <v>400</v>
      </c>
      <c r="AK14" s="20">
        <f t="shared" si="1"/>
        <v>400</v>
      </c>
    </row>
    <row r="15" spans="1:37" x14ac:dyDescent="0.25">
      <c r="A15" s="16" t="s">
        <v>46</v>
      </c>
      <c r="B15" s="17" t="s">
        <v>224</v>
      </c>
      <c r="C15" s="17" t="s">
        <v>199</v>
      </c>
      <c r="D15" s="17" t="s">
        <v>186</v>
      </c>
      <c r="E15" s="17" t="s">
        <v>3</v>
      </c>
      <c r="F15" s="17" t="s">
        <v>247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>
        <v>2</v>
      </c>
      <c r="AC15" s="17"/>
      <c r="AD15" s="17"/>
      <c r="AE15" s="17"/>
      <c r="AF15" s="17"/>
      <c r="AG15" s="17"/>
      <c r="AH15" s="17"/>
      <c r="AI15" s="18">
        <f t="shared" si="0"/>
        <v>2</v>
      </c>
      <c r="AJ15" s="19">
        <v>400</v>
      </c>
      <c r="AK15" s="20">
        <f t="shared" si="1"/>
        <v>800</v>
      </c>
    </row>
    <row r="16" spans="1:37" x14ac:dyDescent="0.25">
      <c r="A16" s="16" t="s">
        <v>29</v>
      </c>
      <c r="B16" s="17" t="s">
        <v>28</v>
      </c>
      <c r="C16" s="17" t="s">
        <v>231</v>
      </c>
      <c r="D16" s="17" t="s">
        <v>225</v>
      </c>
      <c r="E16" s="17" t="s">
        <v>1</v>
      </c>
      <c r="F16" s="25" t="s">
        <v>246</v>
      </c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>
        <v>1</v>
      </c>
      <c r="AA16" s="17"/>
      <c r="AB16" s="17"/>
      <c r="AC16" s="17"/>
      <c r="AD16" s="17"/>
      <c r="AE16" s="17"/>
      <c r="AF16" s="17"/>
      <c r="AG16" s="17"/>
      <c r="AH16" s="17"/>
      <c r="AI16" s="18">
        <f t="shared" si="0"/>
        <v>1</v>
      </c>
      <c r="AJ16" s="19">
        <v>179.9</v>
      </c>
      <c r="AK16" s="20">
        <f t="shared" si="1"/>
        <v>179.9</v>
      </c>
    </row>
    <row r="17" spans="1:37" x14ac:dyDescent="0.25">
      <c r="A17" s="16" t="s">
        <v>171</v>
      </c>
      <c r="B17" s="17" t="s">
        <v>170</v>
      </c>
      <c r="C17" s="17" t="s">
        <v>199</v>
      </c>
      <c r="D17" s="17" t="s">
        <v>182</v>
      </c>
      <c r="E17" s="17" t="s">
        <v>20</v>
      </c>
      <c r="F17" s="25" t="s">
        <v>246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>
        <v>2</v>
      </c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8">
        <f t="shared" si="0"/>
        <v>2</v>
      </c>
      <c r="AJ17" s="19">
        <v>499.9</v>
      </c>
      <c r="AK17" s="20">
        <f t="shared" si="1"/>
        <v>999.8</v>
      </c>
    </row>
    <row r="18" spans="1:37" x14ac:dyDescent="0.25">
      <c r="A18" s="16" t="s">
        <v>172</v>
      </c>
      <c r="B18" s="17" t="s">
        <v>170</v>
      </c>
      <c r="C18" s="17" t="s">
        <v>199</v>
      </c>
      <c r="D18" s="17" t="s">
        <v>182</v>
      </c>
      <c r="E18" s="17" t="s">
        <v>1</v>
      </c>
      <c r="F18" s="25" t="s">
        <v>246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>
        <v>3</v>
      </c>
      <c r="AB18" s="17"/>
      <c r="AC18" s="17"/>
      <c r="AD18" s="17"/>
      <c r="AE18" s="17"/>
      <c r="AF18" s="17"/>
      <c r="AG18" s="17"/>
      <c r="AH18" s="17"/>
      <c r="AI18" s="18">
        <f t="shared" si="0"/>
        <v>3</v>
      </c>
      <c r="AJ18" s="19">
        <v>499.9</v>
      </c>
      <c r="AK18" s="20">
        <f t="shared" si="1"/>
        <v>1499.6999999999998</v>
      </c>
    </row>
    <row r="19" spans="1:37" x14ac:dyDescent="0.25">
      <c r="A19" s="16" t="s">
        <v>173</v>
      </c>
      <c r="B19" s="17" t="s">
        <v>170</v>
      </c>
      <c r="C19" s="17" t="s">
        <v>199</v>
      </c>
      <c r="D19" s="17" t="s">
        <v>182</v>
      </c>
      <c r="E19" s="17" t="s">
        <v>2</v>
      </c>
      <c r="F19" s="25" t="s">
        <v>246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>
        <v>9</v>
      </c>
      <c r="AB19" s="17"/>
      <c r="AC19" s="17"/>
      <c r="AD19" s="17"/>
      <c r="AE19" s="17"/>
      <c r="AF19" s="17"/>
      <c r="AG19" s="17"/>
      <c r="AH19" s="17"/>
      <c r="AI19" s="18">
        <f t="shared" si="0"/>
        <v>9</v>
      </c>
      <c r="AJ19" s="19">
        <v>499.9</v>
      </c>
      <c r="AK19" s="20">
        <f t="shared" si="1"/>
        <v>4499.0999999999995</v>
      </c>
    </row>
    <row r="20" spans="1:37" x14ac:dyDescent="0.25">
      <c r="A20" s="16" t="s">
        <v>174</v>
      </c>
      <c r="B20" s="17" t="s">
        <v>170</v>
      </c>
      <c r="C20" s="17" t="s">
        <v>199</v>
      </c>
      <c r="D20" s="17" t="s">
        <v>182</v>
      </c>
      <c r="E20" s="17" t="s">
        <v>3</v>
      </c>
      <c r="F20" s="25" t="s">
        <v>246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>
        <v>5</v>
      </c>
      <c r="AB20" s="17"/>
      <c r="AC20" s="17"/>
      <c r="AD20" s="17"/>
      <c r="AE20" s="17"/>
      <c r="AF20" s="17"/>
      <c r="AG20" s="17"/>
      <c r="AH20" s="17"/>
      <c r="AI20" s="18">
        <f t="shared" si="0"/>
        <v>5</v>
      </c>
      <c r="AJ20" s="19">
        <v>499.9</v>
      </c>
      <c r="AK20" s="20">
        <f t="shared" si="1"/>
        <v>2499.5</v>
      </c>
    </row>
    <row r="21" spans="1:37" x14ac:dyDescent="0.25">
      <c r="A21" s="16" t="s">
        <v>175</v>
      </c>
      <c r="B21" s="17" t="s">
        <v>170</v>
      </c>
      <c r="C21" s="17" t="s">
        <v>199</v>
      </c>
      <c r="D21" s="17" t="s">
        <v>182</v>
      </c>
      <c r="E21" s="17" t="s">
        <v>4</v>
      </c>
      <c r="F21" s="25" t="s">
        <v>246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>
        <v>5</v>
      </c>
      <c r="AB21" s="17"/>
      <c r="AC21" s="17"/>
      <c r="AD21" s="17"/>
      <c r="AE21" s="17"/>
      <c r="AF21" s="17"/>
      <c r="AG21" s="17"/>
      <c r="AH21" s="17"/>
      <c r="AI21" s="18">
        <f t="shared" si="0"/>
        <v>5</v>
      </c>
      <c r="AJ21" s="19">
        <v>499.9</v>
      </c>
      <c r="AK21" s="20">
        <f t="shared" si="1"/>
        <v>2499.5</v>
      </c>
    </row>
    <row r="22" spans="1:37" x14ac:dyDescent="0.25">
      <c r="A22" s="16" t="s">
        <v>65</v>
      </c>
      <c r="B22" s="17" t="s">
        <v>64</v>
      </c>
      <c r="C22" s="17" t="s">
        <v>199</v>
      </c>
      <c r="D22" s="17" t="s">
        <v>186</v>
      </c>
      <c r="E22" s="17" t="s">
        <v>20</v>
      </c>
      <c r="F22" s="25" t="s">
        <v>246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>
        <v>7</v>
      </c>
      <c r="T22" s="17"/>
      <c r="U22" s="17"/>
      <c r="V22" s="17"/>
      <c r="W22" s="17"/>
      <c r="X22" s="17">
        <v>1</v>
      </c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8">
        <f t="shared" si="0"/>
        <v>8</v>
      </c>
      <c r="AJ22" s="19">
        <v>550</v>
      </c>
      <c r="AK22" s="20">
        <f t="shared" si="1"/>
        <v>4400</v>
      </c>
    </row>
    <row r="23" spans="1:37" x14ac:dyDescent="0.25">
      <c r="A23" s="16" t="s">
        <v>66</v>
      </c>
      <c r="B23" s="17" t="s">
        <v>64</v>
      </c>
      <c r="C23" s="17" t="s">
        <v>199</v>
      </c>
      <c r="D23" s="17" t="s">
        <v>186</v>
      </c>
      <c r="E23" s="17" t="s">
        <v>1</v>
      </c>
      <c r="F23" s="25" t="s">
        <v>246</v>
      </c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>
        <v>12</v>
      </c>
      <c r="T23" s="17"/>
      <c r="U23" s="17"/>
      <c r="V23" s="17"/>
      <c r="W23" s="17"/>
      <c r="X23" s="17">
        <v>1</v>
      </c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8">
        <f t="shared" si="0"/>
        <v>13</v>
      </c>
      <c r="AJ23" s="19">
        <v>550</v>
      </c>
      <c r="AK23" s="20">
        <f t="shared" si="1"/>
        <v>7150</v>
      </c>
    </row>
    <row r="24" spans="1:37" x14ac:dyDescent="0.25">
      <c r="A24" s="16" t="s">
        <v>67</v>
      </c>
      <c r="B24" s="17" t="s">
        <v>64</v>
      </c>
      <c r="C24" s="17" t="s">
        <v>199</v>
      </c>
      <c r="D24" s="17" t="s">
        <v>186</v>
      </c>
      <c r="E24" s="17" t="s">
        <v>2</v>
      </c>
      <c r="F24" s="25" t="s">
        <v>246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>
        <v>8</v>
      </c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8">
        <f t="shared" si="0"/>
        <v>8</v>
      </c>
      <c r="AJ24" s="19">
        <v>550</v>
      </c>
      <c r="AK24" s="20">
        <f t="shared" si="1"/>
        <v>4400</v>
      </c>
    </row>
    <row r="25" spans="1:37" x14ac:dyDescent="0.25">
      <c r="A25" s="16" t="s">
        <v>68</v>
      </c>
      <c r="B25" s="17" t="s">
        <v>64</v>
      </c>
      <c r="C25" s="17" t="s">
        <v>199</v>
      </c>
      <c r="D25" s="17" t="s">
        <v>186</v>
      </c>
      <c r="E25" s="17" t="s">
        <v>3</v>
      </c>
      <c r="F25" s="25" t="s">
        <v>246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>
        <v>2</v>
      </c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8">
        <f t="shared" si="0"/>
        <v>2</v>
      </c>
      <c r="AJ25" s="19">
        <v>550</v>
      </c>
      <c r="AK25" s="20">
        <f t="shared" si="1"/>
        <v>1100</v>
      </c>
    </row>
    <row r="26" spans="1:37" x14ac:dyDescent="0.25">
      <c r="A26" s="16" t="s">
        <v>69</v>
      </c>
      <c r="B26" s="17" t="s">
        <v>64</v>
      </c>
      <c r="C26" s="17" t="s">
        <v>199</v>
      </c>
      <c r="D26" s="17" t="s">
        <v>186</v>
      </c>
      <c r="E26" s="17" t="s">
        <v>4</v>
      </c>
      <c r="F26" s="25" t="s">
        <v>246</v>
      </c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>
        <v>5</v>
      </c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8">
        <f t="shared" si="0"/>
        <v>5</v>
      </c>
      <c r="AJ26" s="19">
        <v>550</v>
      </c>
      <c r="AK26" s="20">
        <f t="shared" si="1"/>
        <v>2750</v>
      </c>
    </row>
    <row r="27" spans="1:37" x14ac:dyDescent="0.25">
      <c r="A27" s="16" t="s">
        <v>122</v>
      </c>
      <c r="B27" s="17" t="s">
        <v>121</v>
      </c>
      <c r="C27" s="17" t="s">
        <v>199</v>
      </c>
      <c r="D27" s="17" t="s">
        <v>186</v>
      </c>
      <c r="E27" s="17" t="s">
        <v>2</v>
      </c>
      <c r="F27" s="17" t="s">
        <v>247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>
        <v>1</v>
      </c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8">
        <f t="shared" si="0"/>
        <v>1</v>
      </c>
      <c r="AJ27" s="19">
        <v>400</v>
      </c>
      <c r="AK27" s="20">
        <f t="shared" si="1"/>
        <v>400</v>
      </c>
    </row>
    <row r="28" spans="1:37" x14ac:dyDescent="0.25">
      <c r="A28" s="16" t="s">
        <v>123</v>
      </c>
      <c r="B28" s="17" t="s">
        <v>121</v>
      </c>
      <c r="C28" s="17" t="s">
        <v>199</v>
      </c>
      <c r="D28" s="17" t="s">
        <v>186</v>
      </c>
      <c r="E28" s="17" t="s">
        <v>3</v>
      </c>
      <c r="F28" s="17" t="s">
        <v>247</v>
      </c>
      <c r="G28" s="17">
        <v>1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8">
        <f t="shared" si="0"/>
        <v>1</v>
      </c>
      <c r="AJ28" s="19">
        <v>400</v>
      </c>
      <c r="AK28" s="20">
        <f t="shared" si="1"/>
        <v>400</v>
      </c>
    </row>
    <row r="29" spans="1:37" x14ac:dyDescent="0.25">
      <c r="A29" s="16" t="s">
        <v>13</v>
      </c>
      <c r="B29" s="17" t="s">
        <v>12</v>
      </c>
      <c r="C29" s="17" t="s">
        <v>199</v>
      </c>
      <c r="D29" s="17" t="s">
        <v>186</v>
      </c>
      <c r="E29" s="17" t="s">
        <v>3</v>
      </c>
      <c r="F29" s="17" t="s">
        <v>247</v>
      </c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>
        <v>1</v>
      </c>
      <c r="AE29" s="17"/>
      <c r="AF29" s="17"/>
      <c r="AG29" s="17"/>
      <c r="AH29" s="17"/>
      <c r="AI29" s="18">
        <f t="shared" si="0"/>
        <v>1</v>
      </c>
      <c r="AJ29" s="19">
        <v>279.89999999999998</v>
      </c>
      <c r="AK29" s="20">
        <f t="shared" si="1"/>
        <v>279.89999999999998</v>
      </c>
    </row>
    <row r="30" spans="1:37" x14ac:dyDescent="0.25">
      <c r="A30" s="16" t="s">
        <v>14</v>
      </c>
      <c r="B30" s="17" t="s">
        <v>12</v>
      </c>
      <c r="C30" s="17" t="s">
        <v>199</v>
      </c>
      <c r="D30" s="17" t="s">
        <v>186</v>
      </c>
      <c r="E30" s="17" t="s">
        <v>5</v>
      </c>
      <c r="F30" s="17" t="s">
        <v>247</v>
      </c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>
        <v>1</v>
      </c>
      <c r="AE30" s="17"/>
      <c r="AF30" s="17"/>
      <c r="AG30" s="17"/>
      <c r="AH30" s="17"/>
      <c r="AI30" s="18">
        <f t="shared" si="0"/>
        <v>1</v>
      </c>
      <c r="AJ30" s="19">
        <v>279.89999999999998</v>
      </c>
      <c r="AK30" s="20">
        <f t="shared" si="1"/>
        <v>279.89999999999998</v>
      </c>
    </row>
    <row r="31" spans="1:37" x14ac:dyDescent="0.25">
      <c r="A31" s="16" t="s">
        <v>95</v>
      </c>
      <c r="B31" s="17" t="s">
        <v>243</v>
      </c>
      <c r="C31" s="17" t="s">
        <v>222</v>
      </c>
      <c r="D31" s="17" t="s">
        <v>186</v>
      </c>
      <c r="E31" s="17" t="s">
        <v>20</v>
      </c>
      <c r="F31" s="25" t="s">
        <v>246</v>
      </c>
      <c r="G31" s="17"/>
      <c r="H31" s="17"/>
      <c r="I31" s="17"/>
      <c r="J31" s="17"/>
      <c r="K31" s="17"/>
      <c r="L31" s="17"/>
      <c r="M31" s="17"/>
      <c r="N31" s="17">
        <v>3</v>
      </c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8">
        <f t="shared" si="0"/>
        <v>3</v>
      </c>
      <c r="AJ31" s="19">
        <v>350</v>
      </c>
      <c r="AK31" s="20">
        <f t="shared" si="1"/>
        <v>1050</v>
      </c>
    </row>
    <row r="32" spans="1:37" x14ac:dyDescent="0.25">
      <c r="A32" s="16" t="s">
        <v>96</v>
      </c>
      <c r="B32" s="17" t="s">
        <v>243</v>
      </c>
      <c r="C32" s="17" t="s">
        <v>222</v>
      </c>
      <c r="D32" s="17" t="s">
        <v>186</v>
      </c>
      <c r="E32" s="17" t="s">
        <v>1</v>
      </c>
      <c r="F32" s="25" t="s">
        <v>246</v>
      </c>
      <c r="G32" s="17"/>
      <c r="H32" s="17"/>
      <c r="I32" s="17"/>
      <c r="J32" s="17"/>
      <c r="K32" s="17"/>
      <c r="L32" s="17"/>
      <c r="M32" s="17"/>
      <c r="N32" s="17">
        <v>4</v>
      </c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8">
        <f t="shared" si="0"/>
        <v>4</v>
      </c>
      <c r="AJ32" s="19">
        <v>350</v>
      </c>
      <c r="AK32" s="20">
        <f t="shared" si="1"/>
        <v>1400</v>
      </c>
    </row>
    <row r="33" spans="1:37" x14ac:dyDescent="0.25">
      <c r="A33" s="16" t="s">
        <v>97</v>
      </c>
      <c r="B33" s="17" t="s">
        <v>243</v>
      </c>
      <c r="C33" s="17" t="s">
        <v>222</v>
      </c>
      <c r="D33" s="17" t="s">
        <v>186</v>
      </c>
      <c r="E33" s="17" t="s">
        <v>2</v>
      </c>
      <c r="F33" s="25" t="s">
        <v>246</v>
      </c>
      <c r="G33" s="17"/>
      <c r="H33" s="17"/>
      <c r="I33" s="17"/>
      <c r="J33" s="17"/>
      <c r="K33" s="17"/>
      <c r="L33" s="17"/>
      <c r="M33" s="17"/>
      <c r="N33" s="17">
        <v>3</v>
      </c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8">
        <f t="shared" si="0"/>
        <v>3</v>
      </c>
      <c r="AJ33" s="19">
        <v>350</v>
      </c>
      <c r="AK33" s="20">
        <f t="shared" si="1"/>
        <v>1050</v>
      </c>
    </row>
    <row r="34" spans="1:37" x14ac:dyDescent="0.25">
      <c r="A34" s="16" t="s">
        <v>98</v>
      </c>
      <c r="B34" s="17" t="s">
        <v>243</v>
      </c>
      <c r="C34" s="17" t="s">
        <v>222</v>
      </c>
      <c r="D34" s="17" t="s">
        <v>186</v>
      </c>
      <c r="E34" s="17" t="s">
        <v>3</v>
      </c>
      <c r="F34" s="25" t="s">
        <v>246</v>
      </c>
      <c r="G34" s="17"/>
      <c r="H34" s="17"/>
      <c r="I34" s="17"/>
      <c r="J34" s="17"/>
      <c r="K34" s="17"/>
      <c r="L34" s="17"/>
      <c r="M34" s="17"/>
      <c r="N34" s="17">
        <v>4</v>
      </c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8">
        <f t="shared" si="0"/>
        <v>4</v>
      </c>
      <c r="AJ34" s="19">
        <v>350</v>
      </c>
      <c r="AK34" s="20">
        <f t="shared" si="1"/>
        <v>1400</v>
      </c>
    </row>
    <row r="35" spans="1:37" x14ac:dyDescent="0.25">
      <c r="A35" s="16" t="s">
        <v>111</v>
      </c>
      <c r="B35" s="17" t="s">
        <v>110</v>
      </c>
      <c r="C35" s="17" t="s">
        <v>231</v>
      </c>
      <c r="D35" s="17" t="s">
        <v>186</v>
      </c>
      <c r="E35" s="17" t="s">
        <v>1</v>
      </c>
      <c r="F35" s="25" t="s">
        <v>246</v>
      </c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>
        <v>3</v>
      </c>
      <c r="AB35" s="17"/>
      <c r="AC35" s="17"/>
      <c r="AD35" s="17"/>
      <c r="AE35" s="17"/>
      <c r="AF35" s="17"/>
      <c r="AG35" s="17"/>
      <c r="AH35" s="17"/>
      <c r="AI35" s="18">
        <f t="shared" si="0"/>
        <v>3</v>
      </c>
      <c r="AJ35" s="19">
        <v>300</v>
      </c>
      <c r="AK35" s="20">
        <f t="shared" si="1"/>
        <v>900</v>
      </c>
    </row>
    <row r="36" spans="1:37" x14ac:dyDescent="0.25">
      <c r="A36" s="16" t="s">
        <v>112</v>
      </c>
      <c r="B36" s="17" t="s">
        <v>110</v>
      </c>
      <c r="C36" s="17" t="s">
        <v>231</v>
      </c>
      <c r="D36" s="17" t="s">
        <v>186</v>
      </c>
      <c r="E36" s="17" t="s">
        <v>2</v>
      </c>
      <c r="F36" s="25" t="s">
        <v>246</v>
      </c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>
        <v>1</v>
      </c>
      <c r="Y36" s="17"/>
      <c r="Z36" s="17">
        <v>2</v>
      </c>
      <c r="AA36" s="17">
        <v>2</v>
      </c>
      <c r="AB36" s="17"/>
      <c r="AC36" s="17"/>
      <c r="AD36" s="17"/>
      <c r="AE36" s="17"/>
      <c r="AF36" s="17"/>
      <c r="AG36" s="17"/>
      <c r="AH36" s="17"/>
      <c r="AI36" s="18">
        <f t="shared" si="0"/>
        <v>5</v>
      </c>
      <c r="AJ36" s="19">
        <v>300</v>
      </c>
      <c r="AK36" s="20">
        <f t="shared" si="1"/>
        <v>1500</v>
      </c>
    </row>
    <row r="37" spans="1:37" x14ac:dyDescent="0.25">
      <c r="A37" s="16" t="s">
        <v>113</v>
      </c>
      <c r="B37" s="17" t="s">
        <v>110</v>
      </c>
      <c r="C37" s="17" t="s">
        <v>231</v>
      </c>
      <c r="D37" s="17" t="s">
        <v>186</v>
      </c>
      <c r="E37" s="17" t="s">
        <v>3</v>
      </c>
      <c r="F37" s="25" t="s">
        <v>246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>
        <v>3</v>
      </c>
      <c r="Y37" s="17"/>
      <c r="Z37" s="17">
        <v>2</v>
      </c>
      <c r="AA37" s="17">
        <v>1</v>
      </c>
      <c r="AB37" s="17"/>
      <c r="AC37" s="17"/>
      <c r="AD37" s="17"/>
      <c r="AE37" s="17"/>
      <c r="AF37" s="17"/>
      <c r="AG37" s="17"/>
      <c r="AH37" s="17"/>
      <c r="AI37" s="18">
        <f t="shared" si="0"/>
        <v>6</v>
      </c>
      <c r="AJ37" s="19">
        <v>300</v>
      </c>
      <c r="AK37" s="20">
        <f t="shared" si="1"/>
        <v>1800</v>
      </c>
    </row>
    <row r="38" spans="1:37" x14ac:dyDescent="0.25">
      <c r="A38" s="16" t="s">
        <v>114</v>
      </c>
      <c r="B38" s="17" t="s">
        <v>110</v>
      </c>
      <c r="C38" s="17" t="s">
        <v>231</v>
      </c>
      <c r="D38" s="17" t="s">
        <v>186</v>
      </c>
      <c r="E38" s="17" t="s">
        <v>4</v>
      </c>
      <c r="F38" s="25" t="s">
        <v>246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>
        <v>3</v>
      </c>
      <c r="AB38" s="17"/>
      <c r="AC38" s="17"/>
      <c r="AD38" s="17"/>
      <c r="AE38" s="17"/>
      <c r="AF38" s="17"/>
      <c r="AG38" s="17"/>
      <c r="AH38" s="17"/>
      <c r="AI38" s="18">
        <f t="shared" ref="AI38:AI68" si="2">SUM(G38:AH38)</f>
        <v>3</v>
      </c>
      <c r="AJ38" s="19">
        <v>300</v>
      </c>
      <c r="AK38" s="20">
        <f t="shared" ref="AK38:AK69" si="3">AJ38*AI38</f>
        <v>900</v>
      </c>
    </row>
    <row r="39" spans="1:37" x14ac:dyDescent="0.25">
      <c r="A39" s="16" t="s">
        <v>147</v>
      </c>
      <c r="B39" s="17" t="s">
        <v>215</v>
      </c>
      <c r="C39" s="17" t="s">
        <v>199</v>
      </c>
      <c r="D39" s="17" t="s">
        <v>197</v>
      </c>
      <c r="E39" s="17" t="s">
        <v>1</v>
      </c>
      <c r="F39" s="17" t="s">
        <v>247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>
        <v>1</v>
      </c>
      <c r="AF39" s="17"/>
      <c r="AG39" s="17"/>
      <c r="AH39" s="17"/>
      <c r="AI39" s="18">
        <f t="shared" si="2"/>
        <v>1</v>
      </c>
      <c r="AJ39" s="19">
        <v>450</v>
      </c>
      <c r="AK39" s="20">
        <f t="shared" si="3"/>
        <v>450</v>
      </c>
    </row>
    <row r="40" spans="1:37" x14ac:dyDescent="0.25">
      <c r="A40" s="16" t="s">
        <v>148</v>
      </c>
      <c r="B40" s="17" t="s">
        <v>215</v>
      </c>
      <c r="C40" s="17" t="s">
        <v>199</v>
      </c>
      <c r="D40" s="17" t="s">
        <v>197</v>
      </c>
      <c r="E40" s="17" t="s">
        <v>2</v>
      </c>
      <c r="F40" s="17" t="s">
        <v>247</v>
      </c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>
        <v>1</v>
      </c>
      <c r="AF40" s="17"/>
      <c r="AG40" s="17"/>
      <c r="AH40" s="17"/>
      <c r="AI40" s="18">
        <f t="shared" si="2"/>
        <v>1</v>
      </c>
      <c r="AJ40" s="19">
        <v>450</v>
      </c>
      <c r="AK40" s="20">
        <f t="shared" si="3"/>
        <v>450</v>
      </c>
    </row>
    <row r="41" spans="1:37" x14ac:dyDescent="0.25">
      <c r="A41" s="16" t="s">
        <v>149</v>
      </c>
      <c r="B41" s="17" t="s">
        <v>215</v>
      </c>
      <c r="C41" s="17" t="s">
        <v>199</v>
      </c>
      <c r="D41" s="17" t="s">
        <v>197</v>
      </c>
      <c r="E41" s="17" t="s">
        <v>4</v>
      </c>
      <c r="F41" s="17" t="s">
        <v>247</v>
      </c>
      <c r="G41" s="17"/>
      <c r="H41" s="17">
        <v>2</v>
      </c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>
        <v>1</v>
      </c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8">
        <f t="shared" si="2"/>
        <v>3</v>
      </c>
      <c r="AJ41" s="19">
        <v>450</v>
      </c>
      <c r="AK41" s="20">
        <f t="shared" si="3"/>
        <v>1350</v>
      </c>
    </row>
    <row r="42" spans="1:37" x14ac:dyDescent="0.25">
      <c r="A42" s="16" t="s">
        <v>131</v>
      </c>
      <c r="B42" s="17" t="s">
        <v>130</v>
      </c>
      <c r="C42" s="17" t="s">
        <v>200</v>
      </c>
      <c r="D42" s="17" t="s">
        <v>186</v>
      </c>
      <c r="E42" s="17" t="s">
        <v>1</v>
      </c>
      <c r="F42" s="17" t="s">
        <v>247</v>
      </c>
      <c r="G42" s="17"/>
      <c r="H42" s="17"/>
      <c r="I42" s="17"/>
      <c r="J42" s="17"/>
      <c r="K42" s="17"/>
      <c r="L42" s="17"/>
      <c r="M42" s="17"/>
      <c r="N42" s="17"/>
      <c r="O42" s="17"/>
      <c r="P42" s="17">
        <v>6</v>
      </c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8">
        <f t="shared" si="2"/>
        <v>6</v>
      </c>
      <c r="AJ42" s="19">
        <v>250</v>
      </c>
      <c r="AK42" s="20">
        <f t="shared" si="3"/>
        <v>1500</v>
      </c>
    </row>
    <row r="43" spans="1:37" x14ac:dyDescent="0.25">
      <c r="A43" s="16" t="s">
        <v>132</v>
      </c>
      <c r="B43" s="17" t="s">
        <v>130</v>
      </c>
      <c r="C43" s="17" t="s">
        <v>200</v>
      </c>
      <c r="D43" s="17" t="s">
        <v>186</v>
      </c>
      <c r="E43" s="17" t="s">
        <v>2</v>
      </c>
      <c r="F43" s="17" t="s">
        <v>247</v>
      </c>
      <c r="G43" s="17">
        <v>1</v>
      </c>
      <c r="H43" s="17"/>
      <c r="I43" s="17"/>
      <c r="J43" s="17"/>
      <c r="K43" s="17"/>
      <c r="L43" s="17"/>
      <c r="M43" s="17"/>
      <c r="N43" s="17"/>
      <c r="O43" s="17"/>
      <c r="P43" s="17">
        <v>10</v>
      </c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8">
        <f t="shared" si="2"/>
        <v>11</v>
      </c>
      <c r="AJ43" s="19">
        <v>250</v>
      </c>
      <c r="AK43" s="20">
        <f t="shared" si="3"/>
        <v>2750</v>
      </c>
    </row>
    <row r="44" spans="1:37" x14ac:dyDescent="0.25">
      <c r="A44" s="16" t="s">
        <v>133</v>
      </c>
      <c r="B44" s="17" t="s">
        <v>130</v>
      </c>
      <c r="C44" s="17" t="s">
        <v>200</v>
      </c>
      <c r="D44" s="17" t="s">
        <v>186</v>
      </c>
      <c r="E44" s="17" t="s">
        <v>3</v>
      </c>
      <c r="F44" s="17" t="s">
        <v>247</v>
      </c>
      <c r="G44" s="17"/>
      <c r="H44" s="17"/>
      <c r="I44" s="17"/>
      <c r="J44" s="17"/>
      <c r="K44" s="17"/>
      <c r="L44" s="17">
        <v>6</v>
      </c>
      <c r="M44" s="17"/>
      <c r="N44" s="17"/>
      <c r="O44" s="17"/>
      <c r="P44" s="17">
        <v>5</v>
      </c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8">
        <f t="shared" si="2"/>
        <v>11</v>
      </c>
      <c r="AJ44" s="19">
        <v>250</v>
      </c>
      <c r="AK44" s="20">
        <f t="shared" si="3"/>
        <v>2750</v>
      </c>
    </row>
    <row r="45" spans="1:37" x14ac:dyDescent="0.25">
      <c r="A45" s="16" t="s">
        <v>134</v>
      </c>
      <c r="B45" s="17" t="s">
        <v>130</v>
      </c>
      <c r="C45" s="17" t="s">
        <v>200</v>
      </c>
      <c r="D45" s="17" t="s">
        <v>186</v>
      </c>
      <c r="E45" s="17" t="s">
        <v>4</v>
      </c>
      <c r="F45" s="17" t="s">
        <v>247</v>
      </c>
      <c r="G45" s="17"/>
      <c r="H45" s="17"/>
      <c r="I45" s="17"/>
      <c r="J45" s="17"/>
      <c r="K45" s="17"/>
      <c r="L45" s="17">
        <v>3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8">
        <f t="shared" si="2"/>
        <v>3</v>
      </c>
      <c r="AJ45" s="19">
        <v>250</v>
      </c>
      <c r="AK45" s="20">
        <f t="shared" si="3"/>
        <v>750</v>
      </c>
    </row>
    <row r="46" spans="1:37" x14ac:dyDescent="0.25">
      <c r="A46" s="16" t="s">
        <v>135</v>
      </c>
      <c r="B46" s="17" t="s">
        <v>130</v>
      </c>
      <c r="C46" s="17" t="s">
        <v>200</v>
      </c>
      <c r="D46" s="17" t="s">
        <v>186</v>
      </c>
      <c r="E46" s="17" t="s">
        <v>5</v>
      </c>
      <c r="F46" s="17" t="s">
        <v>247</v>
      </c>
      <c r="G46" s="17"/>
      <c r="H46" s="17"/>
      <c r="I46" s="17"/>
      <c r="J46" s="17"/>
      <c r="K46" s="17"/>
      <c r="L46" s="17">
        <v>2</v>
      </c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8">
        <f t="shared" si="2"/>
        <v>2</v>
      </c>
      <c r="AJ46" s="19">
        <v>250</v>
      </c>
      <c r="AK46" s="20">
        <f t="shared" si="3"/>
        <v>500</v>
      </c>
    </row>
    <row r="47" spans="1:37" x14ac:dyDescent="0.25">
      <c r="A47" s="16" t="s">
        <v>16</v>
      </c>
      <c r="B47" s="17" t="s">
        <v>15</v>
      </c>
      <c r="C47" s="17" t="s">
        <v>199</v>
      </c>
      <c r="D47" s="17" t="s">
        <v>186</v>
      </c>
      <c r="E47" s="17" t="s">
        <v>1</v>
      </c>
      <c r="F47" s="17" t="s">
        <v>247</v>
      </c>
      <c r="G47" s="17">
        <v>1</v>
      </c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>
        <v>1</v>
      </c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8">
        <f t="shared" si="2"/>
        <v>2</v>
      </c>
      <c r="AJ47" s="19">
        <v>250</v>
      </c>
      <c r="AK47" s="20">
        <f t="shared" si="3"/>
        <v>500</v>
      </c>
    </row>
    <row r="48" spans="1:37" x14ac:dyDescent="0.25">
      <c r="A48" s="16" t="s">
        <v>17</v>
      </c>
      <c r="B48" s="17" t="s">
        <v>15</v>
      </c>
      <c r="C48" s="17" t="s">
        <v>199</v>
      </c>
      <c r="D48" s="17" t="s">
        <v>186</v>
      </c>
      <c r="E48" s="17" t="s">
        <v>2</v>
      </c>
      <c r="F48" s="17" t="s">
        <v>247</v>
      </c>
      <c r="G48" s="17">
        <v>2</v>
      </c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>
        <v>1</v>
      </c>
      <c r="AD48" s="17"/>
      <c r="AE48" s="17"/>
      <c r="AF48" s="17"/>
      <c r="AG48" s="17"/>
      <c r="AH48" s="17"/>
      <c r="AI48" s="18">
        <f t="shared" si="2"/>
        <v>3</v>
      </c>
      <c r="AJ48" s="19">
        <v>250</v>
      </c>
      <c r="AK48" s="20">
        <f t="shared" si="3"/>
        <v>750</v>
      </c>
    </row>
    <row r="49" spans="1:37" x14ac:dyDescent="0.25">
      <c r="A49" s="16" t="s">
        <v>18</v>
      </c>
      <c r="B49" s="17" t="s">
        <v>15</v>
      </c>
      <c r="C49" s="17" t="s">
        <v>199</v>
      </c>
      <c r="D49" s="17" t="s">
        <v>186</v>
      </c>
      <c r="E49" s="17" t="s">
        <v>4</v>
      </c>
      <c r="F49" s="17" t="s">
        <v>247</v>
      </c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>
        <v>1</v>
      </c>
      <c r="AE49" s="17"/>
      <c r="AF49" s="17"/>
      <c r="AG49" s="17"/>
      <c r="AH49" s="17"/>
      <c r="AI49" s="18">
        <f t="shared" si="2"/>
        <v>1</v>
      </c>
      <c r="AJ49" s="19">
        <v>250</v>
      </c>
      <c r="AK49" s="20">
        <f t="shared" si="3"/>
        <v>250</v>
      </c>
    </row>
    <row r="50" spans="1:37" x14ac:dyDescent="0.25">
      <c r="A50" s="16" t="s">
        <v>84</v>
      </c>
      <c r="B50" s="17" t="s">
        <v>83</v>
      </c>
      <c r="C50" s="17" t="s">
        <v>199</v>
      </c>
      <c r="D50" s="17" t="s">
        <v>186</v>
      </c>
      <c r="E50" s="17" t="s">
        <v>1</v>
      </c>
      <c r="F50" s="17" t="s">
        <v>247</v>
      </c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>
        <v>6</v>
      </c>
      <c r="AE50" s="17"/>
      <c r="AF50" s="17"/>
      <c r="AG50" s="17"/>
      <c r="AH50" s="17"/>
      <c r="AI50" s="18">
        <f t="shared" si="2"/>
        <v>6</v>
      </c>
      <c r="AJ50" s="19">
        <v>300</v>
      </c>
      <c r="AK50" s="20">
        <f t="shared" si="3"/>
        <v>1800</v>
      </c>
    </row>
    <row r="51" spans="1:37" x14ac:dyDescent="0.25">
      <c r="A51" s="16" t="s">
        <v>85</v>
      </c>
      <c r="B51" s="17" t="s">
        <v>83</v>
      </c>
      <c r="C51" s="17" t="s">
        <v>199</v>
      </c>
      <c r="D51" s="17" t="s">
        <v>186</v>
      </c>
      <c r="E51" s="17" t="s">
        <v>2</v>
      </c>
      <c r="F51" s="17" t="s">
        <v>247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>
        <v>4</v>
      </c>
      <c r="AE51" s="17"/>
      <c r="AF51" s="17"/>
      <c r="AG51" s="17"/>
      <c r="AH51" s="17"/>
      <c r="AI51" s="18">
        <f t="shared" si="2"/>
        <v>4</v>
      </c>
      <c r="AJ51" s="19">
        <v>300</v>
      </c>
      <c r="AK51" s="20">
        <f t="shared" si="3"/>
        <v>1200</v>
      </c>
    </row>
    <row r="52" spans="1:37" x14ac:dyDescent="0.25">
      <c r="A52" s="16" t="s">
        <v>176</v>
      </c>
      <c r="B52" s="17" t="s">
        <v>223</v>
      </c>
      <c r="C52" s="17" t="s">
        <v>199</v>
      </c>
      <c r="D52" s="17" t="s">
        <v>186</v>
      </c>
      <c r="E52" s="17" t="s">
        <v>1</v>
      </c>
      <c r="F52" s="17" t="s">
        <v>247</v>
      </c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>
        <v>2</v>
      </c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8">
        <f t="shared" si="2"/>
        <v>2</v>
      </c>
      <c r="AJ52" s="19">
        <v>499.9</v>
      </c>
      <c r="AK52" s="20">
        <f t="shared" si="3"/>
        <v>999.8</v>
      </c>
    </row>
    <row r="53" spans="1:37" x14ac:dyDescent="0.25">
      <c r="A53" s="16" t="s">
        <v>177</v>
      </c>
      <c r="B53" s="17" t="s">
        <v>223</v>
      </c>
      <c r="C53" s="17" t="s">
        <v>199</v>
      </c>
      <c r="D53" s="17" t="s">
        <v>186</v>
      </c>
      <c r="E53" s="17" t="s">
        <v>4</v>
      </c>
      <c r="F53" s="17" t="s">
        <v>247</v>
      </c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>
        <v>1</v>
      </c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8">
        <f t="shared" si="2"/>
        <v>1</v>
      </c>
      <c r="AJ53" s="19">
        <v>499.9</v>
      </c>
      <c r="AK53" s="20">
        <f t="shared" si="3"/>
        <v>499.9</v>
      </c>
    </row>
    <row r="54" spans="1:37" x14ac:dyDescent="0.25">
      <c r="A54" s="16" t="s">
        <v>118</v>
      </c>
      <c r="B54" s="17" t="s">
        <v>117</v>
      </c>
      <c r="C54" s="17" t="s">
        <v>199</v>
      </c>
      <c r="D54" s="17" t="s">
        <v>186</v>
      </c>
      <c r="E54" s="17" t="s">
        <v>1</v>
      </c>
      <c r="F54" s="17" t="s">
        <v>247</v>
      </c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>
        <v>1</v>
      </c>
      <c r="W54" s="17">
        <v>1</v>
      </c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8">
        <f t="shared" si="2"/>
        <v>2</v>
      </c>
      <c r="AJ54" s="19">
        <v>350</v>
      </c>
      <c r="AK54" s="20">
        <f t="shared" si="3"/>
        <v>700</v>
      </c>
    </row>
    <row r="55" spans="1:37" x14ac:dyDescent="0.25">
      <c r="A55" s="16" t="s">
        <v>119</v>
      </c>
      <c r="B55" s="17" t="s">
        <v>117</v>
      </c>
      <c r="C55" s="17" t="s">
        <v>199</v>
      </c>
      <c r="D55" s="17" t="s">
        <v>186</v>
      </c>
      <c r="E55" s="17" t="s">
        <v>2</v>
      </c>
      <c r="F55" s="17" t="s">
        <v>247</v>
      </c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>
        <v>5</v>
      </c>
      <c r="W55" s="17">
        <v>3</v>
      </c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8">
        <f t="shared" si="2"/>
        <v>8</v>
      </c>
      <c r="AJ55" s="19">
        <v>350</v>
      </c>
      <c r="AK55" s="20">
        <f t="shared" si="3"/>
        <v>2800</v>
      </c>
    </row>
    <row r="56" spans="1:37" x14ac:dyDescent="0.25">
      <c r="A56" s="16" t="s">
        <v>120</v>
      </c>
      <c r="B56" s="17" t="s">
        <v>117</v>
      </c>
      <c r="C56" s="17" t="s">
        <v>199</v>
      </c>
      <c r="D56" s="17" t="s">
        <v>186</v>
      </c>
      <c r="E56" s="17" t="s">
        <v>3</v>
      </c>
      <c r="F56" s="17" t="s">
        <v>247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>
        <v>1</v>
      </c>
      <c r="W56" s="17">
        <v>2</v>
      </c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>
        <v>4</v>
      </c>
      <c r="AI56" s="18">
        <f>SUM(G56:AH56)+1</f>
        <v>8</v>
      </c>
      <c r="AJ56" s="19">
        <v>350</v>
      </c>
      <c r="AK56" s="20">
        <f t="shared" si="3"/>
        <v>2800</v>
      </c>
    </row>
    <row r="57" spans="1:37" x14ac:dyDescent="0.25">
      <c r="A57" s="16" t="s">
        <v>51</v>
      </c>
      <c r="B57" s="17" t="s">
        <v>50</v>
      </c>
      <c r="C57" s="17" t="s">
        <v>199</v>
      </c>
      <c r="D57" s="17" t="s">
        <v>186</v>
      </c>
      <c r="E57" s="17" t="s">
        <v>20</v>
      </c>
      <c r="F57" s="25" t="s">
        <v>246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>
        <v>6</v>
      </c>
      <c r="AC57" s="17"/>
      <c r="AD57" s="17"/>
      <c r="AE57" s="17"/>
      <c r="AF57" s="17"/>
      <c r="AG57" s="17"/>
      <c r="AH57" s="17"/>
      <c r="AI57" s="18">
        <f t="shared" si="2"/>
        <v>6</v>
      </c>
      <c r="AJ57" s="19">
        <v>329.9</v>
      </c>
      <c r="AK57" s="20">
        <f t="shared" si="3"/>
        <v>1979.3999999999999</v>
      </c>
    </row>
    <row r="58" spans="1:37" x14ac:dyDescent="0.25">
      <c r="A58" s="16" t="s">
        <v>52</v>
      </c>
      <c r="B58" s="17" t="s">
        <v>50</v>
      </c>
      <c r="C58" s="17" t="s">
        <v>199</v>
      </c>
      <c r="D58" s="17" t="s">
        <v>186</v>
      </c>
      <c r="E58" s="17" t="s">
        <v>1</v>
      </c>
      <c r="F58" s="25" t="s">
        <v>246</v>
      </c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>
        <v>10</v>
      </c>
      <c r="AC58" s="17"/>
      <c r="AD58" s="17"/>
      <c r="AE58" s="17"/>
      <c r="AF58" s="17"/>
      <c r="AG58" s="17"/>
      <c r="AH58" s="17"/>
      <c r="AI58" s="18">
        <f t="shared" si="2"/>
        <v>10</v>
      </c>
      <c r="AJ58" s="19">
        <v>329.9</v>
      </c>
      <c r="AK58" s="20">
        <f t="shared" si="3"/>
        <v>3299</v>
      </c>
    </row>
    <row r="59" spans="1:37" x14ac:dyDescent="0.25">
      <c r="A59" s="16" t="s">
        <v>53</v>
      </c>
      <c r="B59" s="17" t="s">
        <v>50</v>
      </c>
      <c r="C59" s="17" t="s">
        <v>199</v>
      </c>
      <c r="D59" s="17" t="s">
        <v>186</v>
      </c>
      <c r="E59" s="17" t="s">
        <v>2</v>
      </c>
      <c r="F59" s="25" t="s">
        <v>246</v>
      </c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>
        <v>13</v>
      </c>
      <c r="AC59" s="17"/>
      <c r="AD59" s="17"/>
      <c r="AE59" s="17"/>
      <c r="AF59" s="17"/>
      <c r="AG59" s="17"/>
      <c r="AH59" s="17"/>
      <c r="AI59" s="18">
        <f t="shared" si="2"/>
        <v>13</v>
      </c>
      <c r="AJ59" s="19">
        <v>329.9</v>
      </c>
      <c r="AK59" s="20">
        <f t="shared" si="3"/>
        <v>4288.7</v>
      </c>
    </row>
    <row r="60" spans="1:37" x14ac:dyDescent="0.25">
      <c r="A60" s="16" t="s">
        <v>54</v>
      </c>
      <c r="B60" s="17" t="s">
        <v>50</v>
      </c>
      <c r="C60" s="17" t="s">
        <v>199</v>
      </c>
      <c r="D60" s="17" t="s">
        <v>186</v>
      </c>
      <c r="E60" s="17" t="s">
        <v>3</v>
      </c>
      <c r="F60" s="25" t="s">
        <v>246</v>
      </c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>
        <v>11</v>
      </c>
      <c r="AC60" s="17"/>
      <c r="AD60" s="17"/>
      <c r="AE60" s="17"/>
      <c r="AF60" s="17"/>
      <c r="AG60" s="17"/>
      <c r="AH60" s="17"/>
      <c r="AI60" s="18">
        <f t="shared" si="2"/>
        <v>11</v>
      </c>
      <c r="AJ60" s="19">
        <v>329.9</v>
      </c>
      <c r="AK60" s="20">
        <f t="shared" si="3"/>
        <v>3628.8999999999996</v>
      </c>
    </row>
    <row r="61" spans="1:37" x14ac:dyDescent="0.25">
      <c r="A61" s="16" t="s">
        <v>55</v>
      </c>
      <c r="B61" s="17" t="s">
        <v>50</v>
      </c>
      <c r="C61" s="17" t="s">
        <v>199</v>
      </c>
      <c r="D61" s="17" t="s">
        <v>186</v>
      </c>
      <c r="E61" s="17" t="s">
        <v>4</v>
      </c>
      <c r="F61" s="25" t="s">
        <v>246</v>
      </c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>
        <v>3</v>
      </c>
      <c r="AC61" s="17"/>
      <c r="AD61" s="17"/>
      <c r="AE61" s="17"/>
      <c r="AF61" s="17"/>
      <c r="AG61" s="17"/>
      <c r="AH61" s="17"/>
      <c r="AI61" s="18">
        <f t="shared" si="2"/>
        <v>3</v>
      </c>
      <c r="AJ61" s="19">
        <v>329.9</v>
      </c>
      <c r="AK61" s="20">
        <f t="shared" si="3"/>
        <v>989.69999999999993</v>
      </c>
    </row>
    <row r="62" spans="1:37" x14ac:dyDescent="0.25">
      <c r="A62" s="16" t="s">
        <v>137</v>
      </c>
      <c r="B62" s="17" t="s">
        <v>136</v>
      </c>
      <c r="C62" s="17" t="s">
        <v>199</v>
      </c>
      <c r="D62" s="17" t="s">
        <v>186</v>
      </c>
      <c r="E62" s="17" t="s">
        <v>20</v>
      </c>
      <c r="F62" s="25" t="s">
        <v>246</v>
      </c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>
        <v>2</v>
      </c>
      <c r="W62" s="17"/>
      <c r="X62" s="17"/>
      <c r="Y62" s="17"/>
      <c r="Z62" s="17"/>
      <c r="AA62" s="17"/>
      <c r="AB62" s="17">
        <v>1</v>
      </c>
      <c r="AC62" s="17"/>
      <c r="AD62" s="17"/>
      <c r="AE62" s="17"/>
      <c r="AF62" s="17"/>
      <c r="AG62" s="17"/>
      <c r="AH62" s="17"/>
      <c r="AI62" s="18">
        <f t="shared" si="2"/>
        <v>3</v>
      </c>
      <c r="AJ62" s="19">
        <v>350</v>
      </c>
      <c r="AK62" s="20">
        <f t="shared" si="3"/>
        <v>1050</v>
      </c>
    </row>
    <row r="63" spans="1:37" x14ac:dyDescent="0.25">
      <c r="A63" s="16" t="s">
        <v>32</v>
      </c>
      <c r="B63" s="17" t="s">
        <v>30</v>
      </c>
      <c r="C63" s="17" t="s">
        <v>199</v>
      </c>
      <c r="D63" s="17" t="s">
        <v>186</v>
      </c>
      <c r="E63" s="17" t="s">
        <v>1</v>
      </c>
      <c r="F63" s="25" t="s">
        <v>246</v>
      </c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>
        <v>16</v>
      </c>
      <c r="Z63" s="17"/>
      <c r="AA63" s="17"/>
      <c r="AB63" s="17"/>
      <c r="AC63" s="17"/>
      <c r="AD63" s="17"/>
      <c r="AE63" s="17">
        <v>1</v>
      </c>
      <c r="AF63" s="17"/>
      <c r="AG63" s="17"/>
      <c r="AH63" s="17"/>
      <c r="AI63" s="18">
        <f t="shared" si="2"/>
        <v>17</v>
      </c>
      <c r="AJ63" s="19">
        <v>399.9</v>
      </c>
      <c r="AK63" s="20">
        <f t="shared" si="3"/>
        <v>6798.2999999999993</v>
      </c>
    </row>
    <row r="64" spans="1:37" x14ac:dyDescent="0.25">
      <c r="A64" s="16" t="s">
        <v>33</v>
      </c>
      <c r="B64" s="17" t="s">
        <v>30</v>
      </c>
      <c r="C64" s="17" t="s">
        <v>199</v>
      </c>
      <c r="D64" s="17" t="s">
        <v>186</v>
      </c>
      <c r="E64" s="17" t="s">
        <v>2</v>
      </c>
      <c r="F64" s="25" t="s">
        <v>246</v>
      </c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>
        <v>18</v>
      </c>
      <c r="Z64" s="17"/>
      <c r="AA64" s="17">
        <v>2</v>
      </c>
      <c r="AB64" s="17"/>
      <c r="AC64" s="17">
        <v>9</v>
      </c>
      <c r="AD64" s="17"/>
      <c r="AE64" s="17">
        <v>2</v>
      </c>
      <c r="AF64" s="17"/>
      <c r="AG64" s="17"/>
      <c r="AH64" s="17"/>
      <c r="AI64" s="18">
        <f t="shared" si="2"/>
        <v>31</v>
      </c>
      <c r="AJ64" s="19">
        <v>399.9</v>
      </c>
      <c r="AK64" s="20">
        <f t="shared" si="3"/>
        <v>12396.9</v>
      </c>
    </row>
    <row r="65" spans="1:37" x14ac:dyDescent="0.25">
      <c r="A65" s="16" t="s">
        <v>34</v>
      </c>
      <c r="B65" s="17" t="s">
        <v>30</v>
      </c>
      <c r="C65" s="17" t="s">
        <v>199</v>
      </c>
      <c r="D65" s="17" t="s">
        <v>186</v>
      </c>
      <c r="E65" s="17" t="s">
        <v>3</v>
      </c>
      <c r="F65" s="25" t="s">
        <v>246</v>
      </c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>
        <v>2</v>
      </c>
      <c r="Z65" s="17"/>
      <c r="AA65" s="17"/>
      <c r="AB65" s="17"/>
      <c r="AC65" s="17">
        <v>27</v>
      </c>
      <c r="AD65" s="17"/>
      <c r="AE65" s="17"/>
      <c r="AF65" s="17"/>
      <c r="AG65" s="17"/>
      <c r="AH65" s="17"/>
      <c r="AI65" s="18">
        <f t="shared" si="2"/>
        <v>29</v>
      </c>
      <c r="AJ65" s="19">
        <v>399.9</v>
      </c>
      <c r="AK65" s="20">
        <f t="shared" si="3"/>
        <v>11597.099999999999</v>
      </c>
    </row>
    <row r="66" spans="1:37" x14ac:dyDescent="0.25">
      <c r="A66" s="16" t="s">
        <v>35</v>
      </c>
      <c r="B66" s="17" t="s">
        <v>30</v>
      </c>
      <c r="C66" s="17" t="s">
        <v>199</v>
      </c>
      <c r="D66" s="17" t="s">
        <v>186</v>
      </c>
      <c r="E66" s="17" t="s">
        <v>4</v>
      </c>
      <c r="F66" s="25" t="s">
        <v>246</v>
      </c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>
        <v>20</v>
      </c>
      <c r="AH66" s="17"/>
      <c r="AI66" s="18">
        <f t="shared" si="2"/>
        <v>20</v>
      </c>
      <c r="AJ66" s="19">
        <v>399.9</v>
      </c>
      <c r="AK66" s="20">
        <f t="shared" si="3"/>
        <v>7998</v>
      </c>
    </row>
    <row r="67" spans="1:37" x14ac:dyDescent="0.25">
      <c r="A67" s="16" t="s">
        <v>31</v>
      </c>
      <c r="B67" s="17" t="s">
        <v>30</v>
      </c>
      <c r="C67" s="17" t="s">
        <v>199</v>
      </c>
      <c r="D67" s="17" t="s">
        <v>225</v>
      </c>
      <c r="E67" s="17" t="s">
        <v>20</v>
      </c>
      <c r="F67" s="25" t="s">
        <v>246</v>
      </c>
      <c r="G67" s="17"/>
      <c r="H67" s="17"/>
      <c r="I67" s="17"/>
      <c r="J67" s="17">
        <v>7</v>
      </c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8">
        <f t="shared" si="2"/>
        <v>7</v>
      </c>
      <c r="AJ67" s="19">
        <v>399.9</v>
      </c>
      <c r="AK67" s="20">
        <f t="shared" si="3"/>
        <v>2799.2999999999997</v>
      </c>
    </row>
    <row r="68" spans="1:37" x14ac:dyDescent="0.25">
      <c r="A68" s="16" t="s">
        <v>35</v>
      </c>
      <c r="B68" s="17" t="s">
        <v>30</v>
      </c>
      <c r="C68" s="17" t="s">
        <v>199</v>
      </c>
      <c r="D68" s="17" t="s">
        <v>225</v>
      </c>
      <c r="E68" s="17" t="s">
        <v>4</v>
      </c>
      <c r="F68" s="25" t="s">
        <v>246</v>
      </c>
      <c r="G68" s="17"/>
      <c r="H68" s="17"/>
      <c r="I68" s="17"/>
      <c r="J68" s="17">
        <v>2</v>
      </c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8">
        <f t="shared" si="2"/>
        <v>2</v>
      </c>
      <c r="AJ68" s="19">
        <v>399.9</v>
      </c>
      <c r="AK68" s="20">
        <f t="shared" si="3"/>
        <v>799.8</v>
      </c>
    </row>
    <row r="69" spans="1:37" x14ac:dyDescent="0.25">
      <c r="A69" s="16" t="s">
        <v>100</v>
      </c>
      <c r="B69" s="17" t="s">
        <v>99</v>
      </c>
      <c r="C69" s="17" t="s">
        <v>199</v>
      </c>
      <c r="D69" s="17" t="s">
        <v>186</v>
      </c>
      <c r="E69" s="17" t="s">
        <v>20</v>
      </c>
      <c r="F69" s="25" t="s">
        <v>246</v>
      </c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>
        <v>2</v>
      </c>
      <c r="AH69" s="17"/>
      <c r="AI69" s="18">
        <f t="shared" ref="AI69:AI77" si="4">SUM(G69:AH69)</f>
        <v>2</v>
      </c>
      <c r="AJ69" s="19">
        <v>350</v>
      </c>
      <c r="AK69" s="20">
        <f t="shared" si="3"/>
        <v>700</v>
      </c>
    </row>
    <row r="70" spans="1:37" x14ac:dyDescent="0.25">
      <c r="A70" s="16" t="s">
        <v>101</v>
      </c>
      <c r="B70" s="17" t="s">
        <v>99</v>
      </c>
      <c r="C70" s="17" t="s">
        <v>199</v>
      </c>
      <c r="D70" s="17" t="s">
        <v>186</v>
      </c>
      <c r="E70" s="17" t="s">
        <v>1</v>
      </c>
      <c r="F70" s="25" t="s">
        <v>246</v>
      </c>
      <c r="G70" s="17"/>
      <c r="H70" s="17"/>
      <c r="I70" s="17"/>
      <c r="J70" s="17"/>
      <c r="K70" s="17"/>
      <c r="L70" s="17"/>
      <c r="M70" s="17"/>
      <c r="N70" s="17"/>
      <c r="O70" s="17"/>
      <c r="P70" s="17">
        <v>1</v>
      </c>
      <c r="Q70" s="17"/>
      <c r="R70" s="17"/>
      <c r="S70" s="17"/>
      <c r="T70" s="17"/>
      <c r="U70" s="17"/>
      <c r="V70" s="17"/>
      <c r="W70" s="17">
        <v>2</v>
      </c>
      <c r="X70" s="17"/>
      <c r="Y70" s="17"/>
      <c r="Z70" s="17"/>
      <c r="AA70" s="17"/>
      <c r="AB70" s="17"/>
      <c r="AC70" s="17"/>
      <c r="AD70" s="17"/>
      <c r="AE70" s="17"/>
      <c r="AF70" s="17"/>
      <c r="AG70" s="17">
        <v>2</v>
      </c>
      <c r="AH70" s="17"/>
      <c r="AI70" s="18">
        <f t="shared" si="4"/>
        <v>5</v>
      </c>
      <c r="AJ70" s="19">
        <v>350</v>
      </c>
      <c r="AK70" s="20">
        <f t="shared" ref="AK70:AK101" si="5">AJ70*AI70</f>
        <v>1750</v>
      </c>
    </row>
    <row r="71" spans="1:37" x14ac:dyDescent="0.25">
      <c r="A71" s="16" t="s">
        <v>102</v>
      </c>
      <c r="B71" s="17" t="s">
        <v>99</v>
      </c>
      <c r="C71" s="17" t="s">
        <v>199</v>
      </c>
      <c r="D71" s="17" t="s">
        <v>186</v>
      </c>
      <c r="E71" s="17" t="s">
        <v>2</v>
      </c>
      <c r="F71" s="25" t="s">
        <v>246</v>
      </c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>
        <v>1</v>
      </c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>
        <v>2</v>
      </c>
      <c r="AH71" s="17">
        <v>1</v>
      </c>
      <c r="AI71" s="18">
        <f t="shared" si="4"/>
        <v>4</v>
      </c>
      <c r="AJ71" s="19">
        <v>350</v>
      </c>
      <c r="AK71" s="20">
        <f t="shared" si="5"/>
        <v>1400</v>
      </c>
    </row>
    <row r="72" spans="1:37" x14ac:dyDescent="0.25">
      <c r="A72" s="16" t="s">
        <v>103</v>
      </c>
      <c r="B72" s="17" t="s">
        <v>99</v>
      </c>
      <c r="C72" s="17" t="s">
        <v>199</v>
      </c>
      <c r="D72" s="17" t="s">
        <v>186</v>
      </c>
      <c r="E72" s="17" t="s">
        <v>3</v>
      </c>
      <c r="F72" s="25" t="s">
        <v>246</v>
      </c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>
        <v>2</v>
      </c>
      <c r="X72" s="17"/>
      <c r="Y72" s="17"/>
      <c r="Z72" s="17"/>
      <c r="AA72" s="17"/>
      <c r="AB72" s="17"/>
      <c r="AC72" s="17"/>
      <c r="AD72" s="17"/>
      <c r="AE72" s="17"/>
      <c r="AF72" s="17"/>
      <c r="AG72" s="17">
        <v>2</v>
      </c>
      <c r="AH72" s="17"/>
      <c r="AI72" s="18">
        <f t="shared" si="4"/>
        <v>4</v>
      </c>
      <c r="AJ72" s="19">
        <v>350</v>
      </c>
      <c r="AK72" s="20">
        <f t="shared" si="5"/>
        <v>1400</v>
      </c>
    </row>
    <row r="73" spans="1:37" x14ac:dyDescent="0.25">
      <c r="A73" s="16" t="s">
        <v>104</v>
      </c>
      <c r="B73" s="17" t="s">
        <v>99</v>
      </c>
      <c r="C73" s="17" t="s">
        <v>199</v>
      </c>
      <c r="D73" s="17" t="s">
        <v>186</v>
      </c>
      <c r="E73" s="17" t="s">
        <v>4</v>
      </c>
      <c r="F73" s="25" t="s">
        <v>246</v>
      </c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>
        <v>2</v>
      </c>
      <c r="AH73" s="17"/>
      <c r="AI73" s="18">
        <f t="shared" si="4"/>
        <v>2</v>
      </c>
      <c r="AJ73" s="19">
        <v>350</v>
      </c>
      <c r="AK73" s="20">
        <f t="shared" si="5"/>
        <v>700</v>
      </c>
    </row>
    <row r="74" spans="1:37" x14ac:dyDescent="0.25">
      <c r="A74" s="16" t="s">
        <v>165</v>
      </c>
      <c r="B74" s="17" t="s">
        <v>164</v>
      </c>
      <c r="C74" s="17" t="s">
        <v>199</v>
      </c>
      <c r="D74" s="17" t="s">
        <v>186</v>
      </c>
      <c r="E74" s="17" t="s">
        <v>1</v>
      </c>
      <c r="F74" s="17" t="s">
        <v>247</v>
      </c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>
        <v>2</v>
      </c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8">
        <f t="shared" si="4"/>
        <v>2</v>
      </c>
      <c r="AJ74" s="19">
        <v>475</v>
      </c>
      <c r="AK74" s="20">
        <f t="shared" si="5"/>
        <v>950</v>
      </c>
    </row>
    <row r="75" spans="1:37" x14ac:dyDescent="0.25">
      <c r="A75" s="16" t="s">
        <v>166</v>
      </c>
      <c r="B75" s="17" t="s">
        <v>164</v>
      </c>
      <c r="C75" s="17" t="s">
        <v>199</v>
      </c>
      <c r="D75" s="17" t="s">
        <v>186</v>
      </c>
      <c r="E75" s="17" t="s">
        <v>2</v>
      </c>
      <c r="F75" s="17" t="s">
        <v>247</v>
      </c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>
        <v>3</v>
      </c>
      <c r="R75" s="17"/>
      <c r="S75" s="17"/>
      <c r="T75" s="17">
        <v>12</v>
      </c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8">
        <f t="shared" si="4"/>
        <v>15</v>
      </c>
      <c r="AJ75" s="19">
        <v>475</v>
      </c>
      <c r="AK75" s="20">
        <f t="shared" si="5"/>
        <v>7125</v>
      </c>
    </row>
    <row r="76" spans="1:37" x14ac:dyDescent="0.25">
      <c r="A76" s="16" t="s">
        <v>167</v>
      </c>
      <c r="B76" s="17" t="s">
        <v>164</v>
      </c>
      <c r="C76" s="17" t="s">
        <v>199</v>
      </c>
      <c r="D76" s="17" t="s">
        <v>186</v>
      </c>
      <c r="E76" s="17" t="s">
        <v>3</v>
      </c>
      <c r="F76" s="17" t="s">
        <v>247</v>
      </c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>
        <v>4</v>
      </c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>
        <v>2</v>
      </c>
      <c r="AF76" s="17"/>
      <c r="AG76" s="17"/>
      <c r="AH76" s="17">
        <v>10</v>
      </c>
      <c r="AI76" s="18">
        <f t="shared" si="4"/>
        <v>16</v>
      </c>
      <c r="AJ76" s="19">
        <v>475</v>
      </c>
      <c r="AK76" s="20">
        <f t="shared" si="5"/>
        <v>7600</v>
      </c>
    </row>
    <row r="77" spans="1:37" x14ac:dyDescent="0.25">
      <c r="A77" s="16" t="s">
        <v>168</v>
      </c>
      <c r="B77" s="17" t="s">
        <v>164</v>
      </c>
      <c r="C77" s="17" t="s">
        <v>199</v>
      </c>
      <c r="D77" s="17" t="s">
        <v>186</v>
      </c>
      <c r="E77" s="17" t="s">
        <v>4</v>
      </c>
      <c r="F77" s="17" t="s">
        <v>247</v>
      </c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>
        <v>1</v>
      </c>
      <c r="W77" s="17"/>
      <c r="X77" s="17"/>
      <c r="Y77" s="17"/>
      <c r="Z77" s="17"/>
      <c r="AA77" s="17"/>
      <c r="AB77" s="17"/>
      <c r="AC77" s="17"/>
      <c r="AD77" s="17"/>
      <c r="AE77" s="17">
        <v>1</v>
      </c>
      <c r="AF77" s="17"/>
      <c r="AG77" s="17"/>
      <c r="AH77" s="17"/>
      <c r="AI77" s="18">
        <f t="shared" si="4"/>
        <v>2</v>
      </c>
      <c r="AJ77" s="19">
        <v>475</v>
      </c>
      <c r="AK77" s="20">
        <f t="shared" si="5"/>
        <v>950</v>
      </c>
    </row>
    <row r="78" spans="1:37" x14ac:dyDescent="0.25">
      <c r="A78" s="16" t="s">
        <v>71</v>
      </c>
      <c r="B78" s="17" t="s">
        <v>70</v>
      </c>
      <c r="C78" s="17" t="s">
        <v>199</v>
      </c>
      <c r="D78" s="17" t="s">
        <v>186</v>
      </c>
      <c r="E78" s="17" t="s">
        <v>2</v>
      </c>
      <c r="F78" s="17" t="s">
        <v>247</v>
      </c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>
        <v>1</v>
      </c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8">
        <f>SUM(G78:AH78)+2</f>
        <v>3</v>
      </c>
      <c r="AJ78" s="19">
        <v>249.9</v>
      </c>
      <c r="AK78" s="20">
        <f t="shared" si="5"/>
        <v>749.7</v>
      </c>
    </row>
    <row r="79" spans="1:37" x14ac:dyDescent="0.25">
      <c r="A79" s="21">
        <v>4055927650186</v>
      </c>
      <c r="B79" s="22" t="s">
        <v>70</v>
      </c>
      <c r="C79" s="22" t="s">
        <v>198</v>
      </c>
      <c r="D79" s="22" t="s">
        <v>186</v>
      </c>
      <c r="E79" s="22" t="s">
        <v>3</v>
      </c>
      <c r="F79" s="17" t="s">
        <v>247</v>
      </c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18">
        <v>1</v>
      </c>
      <c r="AJ79" s="20">
        <v>249.9</v>
      </c>
      <c r="AK79" s="20">
        <f t="shared" si="5"/>
        <v>249.9</v>
      </c>
    </row>
    <row r="80" spans="1:37" x14ac:dyDescent="0.25">
      <c r="A80" s="21">
        <v>4055927650193</v>
      </c>
      <c r="B80" s="22" t="s">
        <v>70</v>
      </c>
      <c r="C80" s="22" t="s">
        <v>198</v>
      </c>
      <c r="D80" s="22" t="s">
        <v>186</v>
      </c>
      <c r="E80" s="22" t="s">
        <v>4</v>
      </c>
      <c r="F80" s="17" t="s">
        <v>247</v>
      </c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18">
        <v>1</v>
      </c>
      <c r="AJ80" s="20">
        <v>249.9</v>
      </c>
      <c r="AK80" s="20">
        <f t="shared" si="5"/>
        <v>249.9</v>
      </c>
    </row>
    <row r="81" spans="1:37" x14ac:dyDescent="0.25">
      <c r="A81" s="16" t="s">
        <v>156</v>
      </c>
      <c r="B81" s="17" t="s">
        <v>155</v>
      </c>
      <c r="C81" s="17" t="s">
        <v>196</v>
      </c>
      <c r="D81" s="17" t="s">
        <v>186</v>
      </c>
      <c r="E81" s="17" t="s">
        <v>20</v>
      </c>
      <c r="F81" s="25" t="s">
        <v>246</v>
      </c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>
        <v>2</v>
      </c>
      <c r="AG81" s="17"/>
      <c r="AH81" s="17"/>
      <c r="AI81" s="18">
        <f>SUM(G81:AH81)+7</f>
        <v>9</v>
      </c>
      <c r="AJ81" s="19">
        <v>450</v>
      </c>
      <c r="AK81" s="20">
        <f t="shared" si="5"/>
        <v>4050</v>
      </c>
    </row>
    <row r="82" spans="1:37" x14ac:dyDescent="0.25">
      <c r="A82" s="16" t="s">
        <v>157</v>
      </c>
      <c r="B82" s="17" t="s">
        <v>155</v>
      </c>
      <c r="C82" s="17" t="s">
        <v>196</v>
      </c>
      <c r="D82" s="17" t="s">
        <v>186</v>
      </c>
      <c r="E82" s="17" t="s">
        <v>1</v>
      </c>
      <c r="F82" s="25" t="s">
        <v>246</v>
      </c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>
        <v>4</v>
      </c>
      <c r="AG82" s="17"/>
      <c r="AH82" s="17"/>
      <c r="AI82" s="18">
        <f>SUM(G82:AH82)+14</f>
        <v>18</v>
      </c>
      <c r="AJ82" s="19">
        <v>450</v>
      </c>
      <c r="AK82" s="20">
        <f t="shared" si="5"/>
        <v>8100</v>
      </c>
    </row>
    <row r="83" spans="1:37" x14ac:dyDescent="0.25">
      <c r="A83" s="21">
        <v>4055927707828</v>
      </c>
      <c r="B83" s="22" t="s">
        <v>155</v>
      </c>
      <c r="C83" s="22" t="s">
        <v>196</v>
      </c>
      <c r="D83" s="22" t="s">
        <v>186</v>
      </c>
      <c r="E83" s="22" t="s">
        <v>2</v>
      </c>
      <c r="F83" s="25" t="s">
        <v>246</v>
      </c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18">
        <v>9</v>
      </c>
      <c r="AJ83" s="20">
        <v>450</v>
      </c>
      <c r="AK83" s="20">
        <f t="shared" si="5"/>
        <v>4050</v>
      </c>
    </row>
    <row r="84" spans="1:37" x14ac:dyDescent="0.25">
      <c r="A84" s="16" t="s">
        <v>158</v>
      </c>
      <c r="B84" s="17" t="s">
        <v>155</v>
      </c>
      <c r="C84" s="17" t="s">
        <v>196</v>
      </c>
      <c r="D84" s="17" t="s">
        <v>186</v>
      </c>
      <c r="E84" s="17" t="s">
        <v>3</v>
      </c>
      <c r="F84" s="25" t="s">
        <v>246</v>
      </c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>
        <v>3</v>
      </c>
      <c r="AG84" s="17"/>
      <c r="AH84" s="17"/>
      <c r="AI84" s="18">
        <f>SUM(G84:AH84)+10</f>
        <v>13</v>
      </c>
      <c r="AJ84" s="19">
        <v>450</v>
      </c>
      <c r="AK84" s="20">
        <f t="shared" si="5"/>
        <v>5850</v>
      </c>
    </row>
    <row r="85" spans="1:37" x14ac:dyDescent="0.25">
      <c r="A85" s="21">
        <v>4055927707835</v>
      </c>
      <c r="B85" s="22" t="s">
        <v>155</v>
      </c>
      <c r="C85" s="22" t="s">
        <v>196</v>
      </c>
      <c r="D85" s="22" t="s">
        <v>186</v>
      </c>
      <c r="E85" s="22" t="s">
        <v>4</v>
      </c>
      <c r="F85" s="25" t="s">
        <v>246</v>
      </c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18">
        <v>3</v>
      </c>
      <c r="AJ85" s="20">
        <v>450</v>
      </c>
      <c r="AK85" s="20">
        <f t="shared" si="5"/>
        <v>1350</v>
      </c>
    </row>
    <row r="86" spans="1:37" x14ac:dyDescent="0.25">
      <c r="A86" s="21">
        <v>4055927666774</v>
      </c>
      <c r="B86" s="22" t="s">
        <v>184</v>
      </c>
      <c r="C86" s="22" t="s">
        <v>196</v>
      </c>
      <c r="D86" s="22" t="s">
        <v>186</v>
      </c>
      <c r="E86" s="22" t="s">
        <v>20</v>
      </c>
      <c r="F86" s="25" t="s">
        <v>246</v>
      </c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18">
        <v>2</v>
      </c>
      <c r="AJ86" s="20">
        <v>700</v>
      </c>
      <c r="AK86" s="20">
        <f t="shared" si="5"/>
        <v>1400</v>
      </c>
    </row>
    <row r="87" spans="1:37" x14ac:dyDescent="0.25">
      <c r="A87" s="21">
        <v>4055927666767</v>
      </c>
      <c r="B87" s="22" t="s">
        <v>184</v>
      </c>
      <c r="C87" s="22" t="s">
        <v>196</v>
      </c>
      <c r="D87" s="22" t="s">
        <v>186</v>
      </c>
      <c r="E87" s="22" t="s">
        <v>1</v>
      </c>
      <c r="F87" s="25" t="s">
        <v>246</v>
      </c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8">
        <v>5</v>
      </c>
      <c r="AJ87" s="20">
        <v>700</v>
      </c>
      <c r="AK87" s="20">
        <f t="shared" si="5"/>
        <v>3500</v>
      </c>
    </row>
    <row r="88" spans="1:37" x14ac:dyDescent="0.25">
      <c r="A88" s="21">
        <v>4055927666750</v>
      </c>
      <c r="B88" s="22" t="s">
        <v>184</v>
      </c>
      <c r="C88" s="22" t="s">
        <v>196</v>
      </c>
      <c r="D88" s="22" t="s">
        <v>186</v>
      </c>
      <c r="E88" s="22" t="s">
        <v>2</v>
      </c>
      <c r="F88" s="25" t="s">
        <v>246</v>
      </c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18">
        <v>4</v>
      </c>
      <c r="AJ88" s="20">
        <v>700</v>
      </c>
      <c r="AK88" s="20">
        <f t="shared" si="5"/>
        <v>2800</v>
      </c>
    </row>
    <row r="89" spans="1:37" x14ac:dyDescent="0.25">
      <c r="A89" s="16" t="s">
        <v>159</v>
      </c>
      <c r="B89" s="17" t="s">
        <v>240</v>
      </c>
      <c r="C89" s="17" t="s">
        <v>194</v>
      </c>
      <c r="D89" s="17" t="s">
        <v>186</v>
      </c>
      <c r="E89" s="17" t="s">
        <v>20</v>
      </c>
      <c r="F89" s="25" t="s">
        <v>246</v>
      </c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>
        <v>1</v>
      </c>
      <c r="AC89" s="17"/>
      <c r="AD89" s="17"/>
      <c r="AE89" s="17"/>
      <c r="AF89" s="17"/>
      <c r="AG89" s="17"/>
      <c r="AH89" s="17"/>
      <c r="AI89" s="18">
        <f>SUM(G89:AH89)+3</f>
        <v>4</v>
      </c>
      <c r="AJ89" s="19">
        <v>400</v>
      </c>
      <c r="AK89" s="20">
        <f t="shared" si="5"/>
        <v>1600</v>
      </c>
    </row>
    <row r="90" spans="1:37" x14ac:dyDescent="0.25">
      <c r="A90" s="21">
        <v>4055927708290</v>
      </c>
      <c r="B90" s="17" t="s">
        <v>240</v>
      </c>
      <c r="C90" s="22" t="s">
        <v>194</v>
      </c>
      <c r="D90" s="22" t="s">
        <v>186</v>
      </c>
      <c r="E90" s="22" t="s">
        <v>1</v>
      </c>
      <c r="F90" s="25" t="s">
        <v>246</v>
      </c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8">
        <v>4</v>
      </c>
      <c r="AJ90" s="20">
        <v>400</v>
      </c>
      <c r="AK90" s="20">
        <f t="shared" si="5"/>
        <v>1600</v>
      </c>
    </row>
    <row r="91" spans="1:37" x14ac:dyDescent="0.25">
      <c r="A91" s="21">
        <v>4055927708313</v>
      </c>
      <c r="B91" s="17" t="s">
        <v>240</v>
      </c>
      <c r="C91" s="22" t="s">
        <v>194</v>
      </c>
      <c r="D91" s="22" t="s">
        <v>186</v>
      </c>
      <c r="E91" s="22" t="s">
        <v>2</v>
      </c>
      <c r="F91" s="25" t="s">
        <v>246</v>
      </c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18">
        <v>3</v>
      </c>
      <c r="AJ91" s="20">
        <v>400</v>
      </c>
      <c r="AK91" s="20">
        <f t="shared" si="5"/>
        <v>1200</v>
      </c>
    </row>
    <row r="92" spans="1:37" x14ac:dyDescent="0.25">
      <c r="A92" s="16" t="s">
        <v>160</v>
      </c>
      <c r="B92" s="17" t="s">
        <v>240</v>
      </c>
      <c r="C92" s="17" t="s">
        <v>194</v>
      </c>
      <c r="D92" s="17" t="s">
        <v>186</v>
      </c>
      <c r="E92" s="17" t="s">
        <v>3</v>
      </c>
      <c r="F92" s="25" t="s">
        <v>246</v>
      </c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>
        <v>1</v>
      </c>
      <c r="AB92" s="17"/>
      <c r="AC92" s="17"/>
      <c r="AD92" s="17"/>
      <c r="AE92" s="17"/>
      <c r="AF92" s="17"/>
      <c r="AG92" s="17"/>
      <c r="AH92" s="17"/>
      <c r="AI92" s="18">
        <f t="shared" ref="AI92:AI106" si="6">SUM(G92:AH92)</f>
        <v>1</v>
      </c>
      <c r="AJ92" s="19">
        <v>400</v>
      </c>
      <c r="AK92" s="20">
        <f t="shared" si="5"/>
        <v>400</v>
      </c>
    </row>
    <row r="93" spans="1:37" x14ac:dyDescent="0.25">
      <c r="A93" s="16" t="s">
        <v>79</v>
      </c>
      <c r="B93" s="17" t="s">
        <v>78</v>
      </c>
      <c r="C93" s="17" t="s">
        <v>199</v>
      </c>
      <c r="D93" s="17" t="s">
        <v>186</v>
      </c>
      <c r="E93" s="17" t="s">
        <v>1</v>
      </c>
      <c r="F93" s="25" t="s">
        <v>246</v>
      </c>
      <c r="G93" s="17"/>
      <c r="H93" s="17"/>
      <c r="I93" s="17"/>
      <c r="J93" s="17"/>
      <c r="K93" s="17"/>
      <c r="L93" s="17"/>
      <c r="M93" s="17"/>
      <c r="N93" s="17"/>
      <c r="O93" s="17">
        <v>11</v>
      </c>
      <c r="P93" s="17"/>
      <c r="Q93" s="17">
        <v>1</v>
      </c>
      <c r="R93" s="17"/>
      <c r="S93" s="17"/>
      <c r="T93" s="17"/>
      <c r="U93" s="17">
        <v>3</v>
      </c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8">
        <f t="shared" si="6"/>
        <v>15</v>
      </c>
      <c r="AJ93" s="19">
        <v>300</v>
      </c>
      <c r="AK93" s="20">
        <f t="shared" si="5"/>
        <v>4500</v>
      </c>
    </row>
    <row r="94" spans="1:37" x14ac:dyDescent="0.25">
      <c r="A94" s="16" t="s">
        <v>80</v>
      </c>
      <c r="B94" s="17" t="s">
        <v>78</v>
      </c>
      <c r="C94" s="17" t="s">
        <v>199</v>
      </c>
      <c r="D94" s="17" t="s">
        <v>186</v>
      </c>
      <c r="E94" s="17" t="s">
        <v>2</v>
      </c>
      <c r="F94" s="25" t="s">
        <v>246</v>
      </c>
      <c r="G94" s="17"/>
      <c r="H94" s="17"/>
      <c r="I94" s="17"/>
      <c r="J94" s="17"/>
      <c r="K94" s="17"/>
      <c r="L94" s="17"/>
      <c r="M94" s="17"/>
      <c r="N94" s="17"/>
      <c r="O94" s="17">
        <v>5</v>
      </c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8">
        <f t="shared" si="6"/>
        <v>5</v>
      </c>
      <c r="AJ94" s="19">
        <v>300</v>
      </c>
      <c r="AK94" s="20">
        <f t="shared" si="5"/>
        <v>1500</v>
      </c>
    </row>
    <row r="95" spans="1:37" x14ac:dyDescent="0.25">
      <c r="A95" s="16" t="s">
        <v>81</v>
      </c>
      <c r="B95" s="17" t="s">
        <v>78</v>
      </c>
      <c r="C95" s="17" t="s">
        <v>199</v>
      </c>
      <c r="D95" s="17" t="s">
        <v>186</v>
      </c>
      <c r="E95" s="17" t="s">
        <v>3</v>
      </c>
      <c r="F95" s="25" t="s">
        <v>246</v>
      </c>
      <c r="G95" s="17"/>
      <c r="H95" s="17"/>
      <c r="I95" s="17"/>
      <c r="J95" s="17"/>
      <c r="K95" s="17"/>
      <c r="L95" s="17"/>
      <c r="M95" s="17"/>
      <c r="N95" s="17"/>
      <c r="O95" s="17">
        <v>8</v>
      </c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8">
        <f t="shared" si="6"/>
        <v>8</v>
      </c>
      <c r="AJ95" s="19">
        <v>300</v>
      </c>
      <c r="AK95" s="20">
        <f t="shared" si="5"/>
        <v>2400</v>
      </c>
    </row>
    <row r="96" spans="1:37" x14ac:dyDescent="0.25">
      <c r="A96" s="16" t="s">
        <v>82</v>
      </c>
      <c r="B96" s="17" t="s">
        <v>78</v>
      </c>
      <c r="C96" s="17" t="s">
        <v>199</v>
      </c>
      <c r="D96" s="17" t="s">
        <v>186</v>
      </c>
      <c r="E96" s="17" t="s">
        <v>4</v>
      </c>
      <c r="F96" s="25" t="s">
        <v>246</v>
      </c>
      <c r="G96" s="17"/>
      <c r="H96" s="17"/>
      <c r="I96" s="17"/>
      <c r="J96" s="17"/>
      <c r="K96" s="17">
        <v>6</v>
      </c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8">
        <f t="shared" si="6"/>
        <v>6</v>
      </c>
      <c r="AJ96" s="19">
        <v>300</v>
      </c>
      <c r="AK96" s="20">
        <f t="shared" si="5"/>
        <v>1800</v>
      </c>
    </row>
    <row r="97" spans="1:37" x14ac:dyDescent="0.25">
      <c r="A97" s="16" t="s">
        <v>37</v>
      </c>
      <c r="B97" s="17" t="s">
        <v>36</v>
      </c>
      <c r="C97" s="17" t="s">
        <v>199</v>
      </c>
      <c r="D97" s="17" t="s">
        <v>186</v>
      </c>
      <c r="E97" s="17" t="s">
        <v>2</v>
      </c>
      <c r="F97" s="17" t="s">
        <v>247</v>
      </c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>
        <v>1</v>
      </c>
      <c r="AE97" s="17"/>
      <c r="AF97" s="17"/>
      <c r="AG97" s="17"/>
      <c r="AH97" s="17"/>
      <c r="AI97" s="18">
        <f t="shared" si="6"/>
        <v>1</v>
      </c>
      <c r="AJ97" s="19">
        <v>279.89999999999998</v>
      </c>
      <c r="AK97" s="20">
        <f t="shared" si="5"/>
        <v>279.89999999999998</v>
      </c>
    </row>
    <row r="98" spans="1:37" x14ac:dyDescent="0.25">
      <c r="A98" s="16" t="s">
        <v>38</v>
      </c>
      <c r="B98" s="17" t="s">
        <v>36</v>
      </c>
      <c r="C98" s="17" t="s">
        <v>199</v>
      </c>
      <c r="D98" s="17" t="s">
        <v>186</v>
      </c>
      <c r="E98" s="17" t="s">
        <v>3</v>
      </c>
      <c r="F98" s="17" t="s">
        <v>247</v>
      </c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>
        <v>1</v>
      </c>
      <c r="AE98" s="17"/>
      <c r="AF98" s="17"/>
      <c r="AG98" s="17"/>
      <c r="AH98" s="17"/>
      <c r="AI98" s="18">
        <f t="shared" si="6"/>
        <v>1</v>
      </c>
      <c r="AJ98" s="19">
        <v>279.89999999999998</v>
      </c>
      <c r="AK98" s="20">
        <f t="shared" si="5"/>
        <v>279.89999999999998</v>
      </c>
    </row>
    <row r="99" spans="1:37" x14ac:dyDescent="0.25">
      <c r="A99" s="16" t="s">
        <v>39</v>
      </c>
      <c r="B99" s="17" t="s">
        <v>36</v>
      </c>
      <c r="C99" s="17" t="s">
        <v>199</v>
      </c>
      <c r="D99" s="17" t="s">
        <v>186</v>
      </c>
      <c r="E99" s="17" t="s">
        <v>5</v>
      </c>
      <c r="F99" s="17" t="s">
        <v>247</v>
      </c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>
        <v>1</v>
      </c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8">
        <f t="shared" si="6"/>
        <v>1</v>
      </c>
      <c r="AJ99" s="19">
        <v>279.89999999999998</v>
      </c>
      <c r="AK99" s="20">
        <f t="shared" si="5"/>
        <v>279.89999999999998</v>
      </c>
    </row>
    <row r="100" spans="1:37" x14ac:dyDescent="0.25">
      <c r="A100" s="16" t="s">
        <v>76</v>
      </c>
      <c r="B100" s="17" t="s">
        <v>75</v>
      </c>
      <c r="C100" s="17" t="s">
        <v>199</v>
      </c>
      <c r="D100" s="17" t="s">
        <v>186</v>
      </c>
      <c r="E100" s="17" t="s">
        <v>1</v>
      </c>
      <c r="F100" s="17" t="s">
        <v>247</v>
      </c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>
        <v>3</v>
      </c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8">
        <f t="shared" si="6"/>
        <v>3</v>
      </c>
      <c r="AJ100" s="19">
        <v>249.9</v>
      </c>
      <c r="AK100" s="20">
        <f t="shared" si="5"/>
        <v>749.7</v>
      </c>
    </row>
    <row r="101" spans="1:37" x14ac:dyDescent="0.25">
      <c r="A101" s="16" t="s">
        <v>77</v>
      </c>
      <c r="B101" s="17" t="s">
        <v>75</v>
      </c>
      <c r="C101" s="17" t="s">
        <v>199</v>
      </c>
      <c r="D101" s="17" t="s">
        <v>186</v>
      </c>
      <c r="E101" s="17" t="s">
        <v>3</v>
      </c>
      <c r="F101" s="17" t="s">
        <v>247</v>
      </c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>
        <v>1</v>
      </c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8">
        <f t="shared" si="6"/>
        <v>1</v>
      </c>
      <c r="AJ101" s="19">
        <v>249.9</v>
      </c>
      <c r="AK101" s="20">
        <f t="shared" si="5"/>
        <v>249.9</v>
      </c>
    </row>
    <row r="102" spans="1:37" x14ac:dyDescent="0.25">
      <c r="A102" s="16" t="s">
        <v>11</v>
      </c>
      <c r="B102" s="17" t="s">
        <v>10</v>
      </c>
      <c r="C102" s="17" t="s">
        <v>199</v>
      </c>
      <c r="D102" s="17" t="s">
        <v>186</v>
      </c>
      <c r="E102" s="17" t="s">
        <v>3</v>
      </c>
      <c r="F102" s="17" t="s">
        <v>247</v>
      </c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>
        <v>1</v>
      </c>
      <c r="AE102" s="17"/>
      <c r="AF102" s="17"/>
      <c r="AG102" s="17"/>
      <c r="AH102" s="17"/>
      <c r="AI102" s="18">
        <f t="shared" si="6"/>
        <v>1</v>
      </c>
      <c r="AJ102" s="19">
        <v>249.9</v>
      </c>
      <c r="AK102" s="20">
        <f t="shared" ref="AK102:AK133" si="7">AJ102*AI102</f>
        <v>249.9</v>
      </c>
    </row>
    <row r="103" spans="1:37" x14ac:dyDescent="0.25">
      <c r="A103" s="16" t="s">
        <v>106</v>
      </c>
      <c r="B103" s="17" t="s">
        <v>105</v>
      </c>
      <c r="C103" s="17" t="s">
        <v>199</v>
      </c>
      <c r="D103" s="17" t="s">
        <v>186</v>
      </c>
      <c r="E103" s="17" t="s">
        <v>20</v>
      </c>
      <c r="F103" s="25" t="s">
        <v>246</v>
      </c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>
        <v>1</v>
      </c>
      <c r="AC103" s="17"/>
      <c r="AD103" s="17"/>
      <c r="AE103" s="17"/>
      <c r="AF103" s="17"/>
      <c r="AG103" s="17"/>
      <c r="AH103" s="17"/>
      <c r="AI103" s="18">
        <f t="shared" si="6"/>
        <v>1</v>
      </c>
      <c r="AJ103" s="19">
        <v>275</v>
      </c>
      <c r="AK103" s="20">
        <f t="shared" si="7"/>
        <v>275</v>
      </c>
    </row>
    <row r="104" spans="1:37" x14ac:dyDescent="0.25">
      <c r="A104" s="16" t="s">
        <v>107</v>
      </c>
      <c r="B104" s="17" t="s">
        <v>105</v>
      </c>
      <c r="C104" s="17" t="s">
        <v>199</v>
      </c>
      <c r="D104" s="17" t="s">
        <v>186</v>
      </c>
      <c r="E104" s="17" t="s">
        <v>1</v>
      </c>
      <c r="F104" s="25" t="s">
        <v>246</v>
      </c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>
        <v>1</v>
      </c>
      <c r="AE104" s="17"/>
      <c r="AF104" s="17"/>
      <c r="AG104" s="17"/>
      <c r="AH104" s="17"/>
      <c r="AI104" s="18">
        <f t="shared" si="6"/>
        <v>1</v>
      </c>
      <c r="AJ104" s="19">
        <v>275</v>
      </c>
      <c r="AK104" s="20">
        <f t="shared" si="7"/>
        <v>275</v>
      </c>
    </row>
    <row r="105" spans="1:37" x14ac:dyDescent="0.25">
      <c r="A105" s="16" t="s">
        <v>108</v>
      </c>
      <c r="B105" s="17" t="s">
        <v>105</v>
      </c>
      <c r="C105" s="17" t="s">
        <v>199</v>
      </c>
      <c r="D105" s="17" t="s">
        <v>186</v>
      </c>
      <c r="E105" s="17" t="s">
        <v>2</v>
      </c>
      <c r="F105" s="25" t="s">
        <v>246</v>
      </c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>
        <v>1</v>
      </c>
      <c r="AC105" s="17"/>
      <c r="AD105" s="17"/>
      <c r="AE105" s="17"/>
      <c r="AF105" s="17"/>
      <c r="AG105" s="17"/>
      <c r="AH105" s="17"/>
      <c r="AI105" s="18">
        <f t="shared" si="6"/>
        <v>1</v>
      </c>
      <c r="AJ105" s="19">
        <v>275</v>
      </c>
      <c r="AK105" s="20">
        <f t="shared" si="7"/>
        <v>275</v>
      </c>
    </row>
    <row r="106" spans="1:37" x14ac:dyDescent="0.25">
      <c r="A106" s="16" t="s">
        <v>109</v>
      </c>
      <c r="B106" s="17" t="s">
        <v>105</v>
      </c>
      <c r="C106" s="17" t="s">
        <v>199</v>
      </c>
      <c r="D106" s="17" t="s">
        <v>186</v>
      </c>
      <c r="E106" s="17" t="s">
        <v>4</v>
      </c>
      <c r="F106" s="25" t="s">
        <v>246</v>
      </c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>
        <v>1</v>
      </c>
      <c r="AC106" s="17"/>
      <c r="AD106" s="17"/>
      <c r="AE106" s="17"/>
      <c r="AF106" s="17"/>
      <c r="AG106" s="17"/>
      <c r="AH106" s="17"/>
      <c r="AI106" s="18">
        <f t="shared" si="6"/>
        <v>1</v>
      </c>
      <c r="AJ106" s="19">
        <v>275</v>
      </c>
      <c r="AK106" s="20">
        <f t="shared" si="7"/>
        <v>275</v>
      </c>
    </row>
    <row r="107" spans="1:37" x14ac:dyDescent="0.25">
      <c r="A107" s="21">
        <v>4055927456146</v>
      </c>
      <c r="B107" s="22" t="s">
        <v>44</v>
      </c>
      <c r="C107" s="22" t="s">
        <v>193</v>
      </c>
      <c r="D107" s="22" t="s">
        <v>186</v>
      </c>
      <c r="E107" s="22" t="s">
        <v>2</v>
      </c>
      <c r="F107" s="17" t="s">
        <v>247</v>
      </c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18">
        <v>1</v>
      </c>
      <c r="AJ107" s="20">
        <v>279.89999999999998</v>
      </c>
      <c r="AK107" s="20">
        <f t="shared" si="7"/>
        <v>279.89999999999998</v>
      </c>
    </row>
    <row r="108" spans="1:37" x14ac:dyDescent="0.25">
      <c r="A108" s="16" t="s">
        <v>7</v>
      </c>
      <c r="B108" s="17" t="s">
        <v>6</v>
      </c>
      <c r="C108" s="17" t="s">
        <v>214</v>
      </c>
      <c r="D108" s="17" t="s">
        <v>186</v>
      </c>
      <c r="E108" s="17" t="s">
        <v>3</v>
      </c>
      <c r="F108" s="17" t="s">
        <v>247</v>
      </c>
      <c r="G108" s="17">
        <v>1</v>
      </c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8">
        <f t="shared" ref="AI108:AI137" si="8">SUM(G108:AH108)</f>
        <v>1</v>
      </c>
      <c r="AJ108" s="19">
        <v>299.89999999999998</v>
      </c>
      <c r="AK108" s="20">
        <f t="shared" si="7"/>
        <v>299.89999999999998</v>
      </c>
    </row>
    <row r="109" spans="1:37" x14ac:dyDescent="0.25">
      <c r="A109" s="16" t="s">
        <v>8</v>
      </c>
      <c r="B109" s="17" t="s">
        <v>6</v>
      </c>
      <c r="C109" s="17" t="s">
        <v>214</v>
      </c>
      <c r="D109" s="17" t="s">
        <v>186</v>
      </c>
      <c r="E109" s="17" t="s">
        <v>4</v>
      </c>
      <c r="F109" s="17" t="s">
        <v>247</v>
      </c>
      <c r="G109" s="17">
        <v>1</v>
      </c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8">
        <f t="shared" si="8"/>
        <v>1</v>
      </c>
      <c r="AJ109" s="19">
        <v>299.89999999999998</v>
      </c>
      <c r="AK109" s="20">
        <f t="shared" si="7"/>
        <v>299.89999999999998</v>
      </c>
    </row>
    <row r="110" spans="1:37" x14ac:dyDescent="0.25">
      <c r="A110" s="16" t="s">
        <v>9</v>
      </c>
      <c r="B110" s="17" t="s">
        <v>6</v>
      </c>
      <c r="C110" s="17" t="s">
        <v>214</v>
      </c>
      <c r="D110" s="17" t="s">
        <v>186</v>
      </c>
      <c r="E110" s="17" t="s">
        <v>5</v>
      </c>
      <c r="F110" s="17" t="s">
        <v>247</v>
      </c>
      <c r="G110" s="17">
        <v>1</v>
      </c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8">
        <f t="shared" si="8"/>
        <v>1</v>
      </c>
      <c r="AJ110" s="19">
        <v>299.89999999999998</v>
      </c>
      <c r="AK110" s="20">
        <f t="shared" si="7"/>
        <v>299.89999999999998</v>
      </c>
    </row>
    <row r="111" spans="1:37" x14ac:dyDescent="0.25">
      <c r="A111" s="16" t="s">
        <v>139</v>
      </c>
      <c r="B111" s="17" t="s">
        <v>138</v>
      </c>
      <c r="C111" s="17" t="s">
        <v>200</v>
      </c>
      <c r="D111" s="17" t="s">
        <v>186</v>
      </c>
      <c r="E111" s="17" t="s">
        <v>20</v>
      </c>
      <c r="F111" s="25" t="s">
        <v>246</v>
      </c>
      <c r="G111" s="17"/>
      <c r="H111" s="17"/>
      <c r="I111" s="17">
        <v>5</v>
      </c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>
        <v>3</v>
      </c>
      <c r="AA111" s="17"/>
      <c r="AB111" s="17"/>
      <c r="AC111" s="17"/>
      <c r="AD111" s="17"/>
      <c r="AE111" s="17"/>
      <c r="AF111" s="17"/>
      <c r="AG111" s="17"/>
      <c r="AH111" s="17"/>
      <c r="AI111" s="18">
        <f t="shared" si="8"/>
        <v>8</v>
      </c>
      <c r="AJ111" s="19">
        <v>250</v>
      </c>
      <c r="AK111" s="20">
        <f t="shared" si="7"/>
        <v>2000</v>
      </c>
    </row>
    <row r="112" spans="1:37" x14ac:dyDescent="0.25">
      <c r="A112" s="16" t="s">
        <v>140</v>
      </c>
      <c r="B112" s="17" t="s">
        <v>138</v>
      </c>
      <c r="C112" s="17" t="s">
        <v>200</v>
      </c>
      <c r="D112" s="17" t="s">
        <v>186</v>
      </c>
      <c r="E112" s="17" t="s">
        <v>1</v>
      </c>
      <c r="F112" s="25" t="s">
        <v>246</v>
      </c>
      <c r="G112" s="17"/>
      <c r="H112" s="17"/>
      <c r="I112" s="17">
        <v>10</v>
      </c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8">
        <f t="shared" si="8"/>
        <v>10</v>
      </c>
      <c r="AJ112" s="19">
        <v>250</v>
      </c>
      <c r="AK112" s="20">
        <f t="shared" si="7"/>
        <v>2500</v>
      </c>
    </row>
    <row r="113" spans="1:37" x14ac:dyDescent="0.25">
      <c r="A113" s="16" t="s">
        <v>141</v>
      </c>
      <c r="B113" s="17" t="s">
        <v>138</v>
      </c>
      <c r="C113" s="17" t="s">
        <v>200</v>
      </c>
      <c r="D113" s="17" t="s">
        <v>186</v>
      </c>
      <c r="E113" s="17" t="s">
        <v>2</v>
      </c>
      <c r="F113" s="25" t="s">
        <v>246</v>
      </c>
      <c r="G113" s="17"/>
      <c r="H113" s="17"/>
      <c r="I113" s="17">
        <v>5</v>
      </c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>
        <v>1</v>
      </c>
      <c r="AA113" s="17"/>
      <c r="AB113" s="17"/>
      <c r="AC113" s="17"/>
      <c r="AD113" s="17"/>
      <c r="AE113" s="17"/>
      <c r="AF113" s="17"/>
      <c r="AG113" s="17"/>
      <c r="AH113" s="17"/>
      <c r="AI113" s="18">
        <f t="shared" si="8"/>
        <v>6</v>
      </c>
      <c r="AJ113" s="19">
        <v>250</v>
      </c>
      <c r="AK113" s="20">
        <f t="shared" si="7"/>
        <v>1500</v>
      </c>
    </row>
    <row r="114" spans="1:37" x14ac:dyDescent="0.25">
      <c r="A114" s="16" t="s">
        <v>142</v>
      </c>
      <c r="B114" s="17" t="s">
        <v>138</v>
      </c>
      <c r="C114" s="17" t="s">
        <v>200</v>
      </c>
      <c r="D114" s="17" t="s">
        <v>186</v>
      </c>
      <c r="E114" s="17" t="s">
        <v>3</v>
      </c>
      <c r="F114" s="25" t="s">
        <v>246</v>
      </c>
      <c r="G114" s="17"/>
      <c r="H114" s="17"/>
      <c r="I114" s="17">
        <v>4</v>
      </c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8">
        <f t="shared" si="8"/>
        <v>4</v>
      </c>
      <c r="AJ114" s="19">
        <v>250</v>
      </c>
      <c r="AK114" s="20">
        <f t="shared" si="7"/>
        <v>1000</v>
      </c>
    </row>
    <row r="115" spans="1:37" x14ac:dyDescent="0.25">
      <c r="A115" s="16" t="s">
        <v>143</v>
      </c>
      <c r="B115" s="17" t="s">
        <v>138</v>
      </c>
      <c r="C115" s="17" t="s">
        <v>200</v>
      </c>
      <c r="D115" s="17" t="s">
        <v>186</v>
      </c>
      <c r="E115" s="17" t="s">
        <v>4</v>
      </c>
      <c r="F115" s="25" t="s">
        <v>246</v>
      </c>
      <c r="G115" s="17"/>
      <c r="H115" s="17"/>
      <c r="I115" s="17">
        <v>2</v>
      </c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8">
        <f t="shared" si="8"/>
        <v>2</v>
      </c>
      <c r="AJ115" s="19">
        <v>250</v>
      </c>
      <c r="AK115" s="20">
        <f t="shared" si="7"/>
        <v>500</v>
      </c>
    </row>
    <row r="116" spans="1:37" x14ac:dyDescent="0.25">
      <c r="A116" s="16" t="s">
        <v>87</v>
      </c>
      <c r="B116" s="17" t="s">
        <v>86</v>
      </c>
      <c r="C116" s="17" t="s">
        <v>200</v>
      </c>
      <c r="D116" s="17" t="s">
        <v>186</v>
      </c>
      <c r="E116" s="17" t="s">
        <v>20</v>
      </c>
      <c r="F116" s="25" t="s">
        <v>246</v>
      </c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>
        <v>3</v>
      </c>
      <c r="S116" s="17"/>
      <c r="T116" s="17"/>
      <c r="U116" s="17"/>
      <c r="V116" s="17"/>
      <c r="W116" s="17"/>
      <c r="X116" s="17"/>
      <c r="Y116" s="17"/>
      <c r="Z116" s="17"/>
      <c r="AA116" s="17">
        <v>1</v>
      </c>
      <c r="AB116" s="17"/>
      <c r="AC116" s="17"/>
      <c r="AD116" s="17"/>
      <c r="AE116" s="17"/>
      <c r="AF116" s="17"/>
      <c r="AG116" s="17"/>
      <c r="AH116" s="17"/>
      <c r="AI116" s="18">
        <f t="shared" si="8"/>
        <v>4</v>
      </c>
      <c r="AJ116" s="19">
        <v>225</v>
      </c>
      <c r="AK116" s="20">
        <f t="shared" si="7"/>
        <v>900</v>
      </c>
    </row>
    <row r="117" spans="1:37" x14ac:dyDescent="0.25">
      <c r="A117" s="16" t="s">
        <v>88</v>
      </c>
      <c r="B117" s="17" t="s">
        <v>86</v>
      </c>
      <c r="C117" s="17" t="s">
        <v>200</v>
      </c>
      <c r="D117" s="17" t="s">
        <v>186</v>
      </c>
      <c r="E117" s="17" t="s">
        <v>1</v>
      </c>
      <c r="F117" s="25" t="s">
        <v>246</v>
      </c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>
        <v>8</v>
      </c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8">
        <f t="shared" si="8"/>
        <v>8</v>
      </c>
      <c r="AJ117" s="19">
        <v>225</v>
      </c>
      <c r="AK117" s="20">
        <f t="shared" si="7"/>
        <v>1800</v>
      </c>
    </row>
    <row r="118" spans="1:37" x14ac:dyDescent="0.25">
      <c r="A118" s="16" t="s">
        <v>89</v>
      </c>
      <c r="B118" s="17" t="s">
        <v>86</v>
      </c>
      <c r="C118" s="17" t="s">
        <v>200</v>
      </c>
      <c r="D118" s="17" t="s">
        <v>186</v>
      </c>
      <c r="E118" s="17" t="s">
        <v>2</v>
      </c>
      <c r="F118" s="25" t="s">
        <v>246</v>
      </c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>
        <v>7</v>
      </c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8">
        <f t="shared" si="8"/>
        <v>7</v>
      </c>
      <c r="AJ118" s="19">
        <v>225</v>
      </c>
      <c r="AK118" s="20">
        <f t="shared" si="7"/>
        <v>1575</v>
      </c>
    </row>
    <row r="119" spans="1:37" x14ac:dyDescent="0.25">
      <c r="A119" s="16" t="s">
        <v>90</v>
      </c>
      <c r="B119" s="17" t="s">
        <v>86</v>
      </c>
      <c r="C119" s="17" t="s">
        <v>200</v>
      </c>
      <c r="D119" s="17" t="s">
        <v>186</v>
      </c>
      <c r="E119" s="17" t="s">
        <v>3</v>
      </c>
      <c r="F119" s="25" t="s">
        <v>246</v>
      </c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>
        <v>5</v>
      </c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8">
        <f t="shared" si="8"/>
        <v>5</v>
      </c>
      <c r="AJ119" s="19">
        <v>225</v>
      </c>
      <c r="AK119" s="20">
        <f t="shared" si="7"/>
        <v>1125</v>
      </c>
    </row>
    <row r="120" spans="1:37" x14ac:dyDescent="0.25">
      <c r="A120" s="16" t="s">
        <v>91</v>
      </c>
      <c r="B120" s="17" t="s">
        <v>86</v>
      </c>
      <c r="C120" s="17" t="s">
        <v>200</v>
      </c>
      <c r="D120" s="17" t="s">
        <v>186</v>
      </c>
      <c r="E120" s="17" t="s">
        <v>4</v>
      </c>
      <c r="F120" s="25" t="s">
        <v>246</v>
      </c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>
        <v>2</v>
      </c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8">
        <f t="shared" si="8"/>
        <v>2</v>
      </c>
      <c r="AJ120" s="19">
        <v>225</v>
      </c>
      <c r="AK120" s="20">
        <f t="shared" si="7"/>
        <v>450</v>
      </c>
    </row>
    <row r="121" spans="1:37" x14ac:dyDescent="0.25">
      <c r="A121" s="16" t="s">
        <v>22</v>
      </c>
      <c r="B121" s="17" t="s">
        <v>21</v>
      </c>
      <c r="C121" s="17" t="s">
        <v>200</v>
      </c>
      <c r="D121" s="17" t="s">
        <v>186</v>
      </c>
      <c r="E121" s="17" t="s">
        <v>3</v>
      </c>
      <c r="F121" s="25" t="s">
        <v>246</v>
      </c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>
        <v>1</v>
      </c>
      <c r="Y121" s="17"/>
      <c r="Z121" s="17"/>
      <c r="AA121" s="17"/>
      <c r="AB121" s="17">
        <v>1</v>
      </c>
      <c r="AC121" s="17"/>
      <c r="AD121" s="17"/>
      <c r="AE121" s="17"/>
      <c r="AF121" s="17"/>
      <c r="AG121" s="17"/>
      <c r="AH121" s="17"/>
      <c r="AI121" s="18">
        <f t="shared" si="8"/>
        <v>2</v>
      </c>
      <c r="AJ121" s="19">
        <v>199.9</v>
      </c>
      <c r="AK121" s="20">
        <f t="shared" si="7"/>
        <v>399.8</v>
      </c>
    </row>
    <row r="122" spans="1:37" x14ac:dyDescent="0.25">
      <c r="A122" s="16" t="s">
        <v>23</v>
      </c>
      <c r="B122" s="17" t="s">
        <v>21</v>
      </c>
      <c r="C122" s="17" t="s">
        <v>200</v>
      </c>
      <c r="D122" s="17" t="s">
        <v>186</v>
      </c>
      <c r="E122" s="17" t="s">
        <v>4</v>
      </c>
      <c r="F122" s="25" t="s">
        <v>246</v>
      </c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>
        <v>1</v>
      </c>
      <c r="Y122" s="17"/>
      <c r="Z122" s="17"/>
      <c r="AA122" s="17"/>
      <c r="AB122" s="17">
        <v>1</v>
      </c>
      <c r="AC122" s="17"/>
      <c r="AD122" s="17"/>
      <c r="AE122" s="17"/>
      <c r="AF122" s="17"/>
      <c r="AG122" s="17"/>
      <c r="AH122" s="17"/>
      <c r="AI122" s="18">
        <f t="shared" si="8"/>
        <v>2</v>
      </c>
      <c r="AJ122" s="19">
        <v>199.9</v>
      </c>
      <c r="AK122" s="20">
        <f t="shared" si="7"/>
        <v>399.8</v>
      </c>
    </row>
    <row r="123" spans="1:37" x14ac:dyDescent="0.25">
      <c r="A123" s="16" t="s">
        <v>151</v>
      </c>
      <c r="B123" s="17" t="s">
        <v>150</v>
      </c>
      <c r="C123" s="17" t="s">
        <v>200</v>
      </c>
      <c r="D123" s="17" t="s">
        <v>186</v>
      </c>
      <c r="E123" s="17" t="s">
        <v>20</v>
      </c>
      <c r="F123" s="25" t="s">
        <v>246</v>
      </c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>
        <v>4</v>
      </c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8">
        <f t="shared" si="8"/>
        <v>4</v>
      </c>
      <c r="AJ123" s="19">
        <v>225</v>
      </c>
      <c r="AK123" s="20">
        <f t="shared" si="7"/>
        <v>900</v>
      </c>
    </row>
    <row r="124" spans="1:37" x14ac:dyDescent="0.25">
      <c r="A124" s="16" t="s">
        <v>152</v>
      </c>
      <c r="B124" s="17" t="s">
        <v>150</v>
      </c>
      <c r="C124" s="17" t="s">
        <v>200</v>
      </c>
      <c r="D124" s="17" t="s">
        <v>186</v>
      </c>
      <c r="E124" s="17" t="s">
        <v>2</v>
      </c>
      <c r="F124" s="25" t="s">
        <v>246</v>
      </c>
      <c r="G124" s="17"/>
      <c r="H124" s="17"/>
      <c r="I124" s="17"/>
      <c r="J124" s="17">
        <v>4</v>
      </c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8">
        <f t="shared" si="8"/>
        <v>4</v>
      </c>
      <c r="AJ124" s="19">
        <v>225</v>
      </c>
      <c r="AK124" s="20">
        <f t="shared" si="7"/>
        <v>900</v>
      </c>
    </row>
    <row r="125" spans="1:37" x14ac:dyDescent="0.25">
      <c r="A125" s="16" t="s">
        <v>153</v>
      </c>
      <c r="B125" s="17" t="s">
        <v>150</v>
      </c>
      <c r="C125" s="17" t="s">
        <v>200</v>
      </c>
      <c r="D125" s="17" t="s">
        <v>186</v>
      </c>
      <c r="E125" s="17" t="s">
        <v>3</v>
      </c>
      <c r="F125" s="25" t="s">
        <v>246</v>
      </c>
      <c r="G125" s="17"/>
      <c r="H125" s="17"/>
      <c r="I125" s="17"/>
      <c r="J125" s="17">
        <v>1</v>
      </c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8">
        <f t="shared" si="8"/>
        <v>1</v>
      </c>
      <c r="AJ125" s="19">
        <v>225</v>
      </c>
      <c r="AK125" s="20">
        <f t="shared" si="7"/>
        <v>225</v>
      </c>
    </row>
    <row r="126" spans="1:37" x14ac:dyDescent="0.25">
      <c r="A126" s="16" t="s">
        <v>154</v>
      </c>
      <c r="B126" s="17" t="s">
        <v>150</v>
      </c>
      <c r="C126" s="17" t="s">
        <v>200</v>
      </c>
      <c r="D126" s="17" t="s">
        <v>186</v>
      </c>
      <c r="E126" s="17" t="s">
        <v>4</v>
      </c>
      <c r="F126" s="25" t="s">
        <v>246</v>
      </c>
      <c r="G126" s="17"/>
      <c r="H126" s="17"/>
      <c r="I126" s="17"/>
      <c r="J126" s="17">
        <v>2</v>
      </c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>
        <v>2</v>
      </c>
      <c r="AE126" s="17"/>
      <c r="AF126" s="17"/>
      <c r="AG126" s="17"/>
      <c r="AH126" s="17"/>
      <c r="AI126" s="18">
        <f t="shared" si="8"/>
        <v>4</v>
      </c>
      <c r="AJ126" s="19">
        <v>225</v>
      </c>
      <c r="AK126" s="20">
        <f t="shared" si="7"/>
        <v>900</v>
      </c>
    </row>
    <row r="127" spans="1:37" x14ac:dyDescent="0.25">
      <c r="A127" s="16" t="s">
        <v>179</v>
      </c>
      <c r="B127" s="17" t="s">
        <v>178</v>
      </c>
      <c r="C127" s="17" t="s">
        <v>241</v>
      </c>
      <c r="D127" s="17" t="s">
        <v>242</v>
      </c>
      <c r="E127" s="17" t="s">
        <v>20</v>
      </c>
      <c r="F127" s="25" t="s">
        <v>246</v>
      </c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>
        <v>1</v>
      </c>
      <c r="AB127" s="17"/>
      <c r="AC127" s="17"/>
      <c r="AD127" s="17"/>
      <c r="AE127" s="17"/>
      <c r="AF127" s="17"/>
      <c r="AG127" s="17"/>
      <c r="AH127" s="17"/>
      <c r="AI127" s="18">
        <f t="shared" si="8"/>
        <v>1</v>
      </c>
      <c r="AJ127" s="19">
        <v>99.9</v>
      </c>
      <c r="AK127" s="20">
        <f t="shared" si="7"/>
        <v>99.9</v>
      </c>
    </row>
    <row r="128" spans="1:37" x14ac:dyDescent="0.25">
      <c r="A128" s="16" t="s">
        <v>180</v>
      </c>
      <c r="B128" s="17" t="s">
        <v>178</v>
      </c>
      <c r="C128" s="17" t="s">
        <v>241</v>
      </c>
      <c r="D128" s="17" t="s">
        <v>242</v>
      </c>
      <c r="E128" s="17" t="s">
        <v>1</v>
      </c>
      <c r="F128" s="25" t="s">
        <v>246</v>
      </c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>
        <v>1</v>
      </c>
      <c r="AB128" s="17"/>
      <c r="AC128" s="17"/>
      <c r="AD128" s="17"/>
      <c r="AE128" s="17"/>
      <c r="AF128" s="17"/>
      <c r="AG128" s="17"/>
      <c r="AH128" s="17"/>
      <c r="AI128" s="18">
        <f t="shared" si="8"/>
        <v>1</v>
      </c>
      <c r="AJ128" s="19">
        <v>99.9</v>
      </c>
      <c r="AK128" s="20">
        <f t="shared" si="7"/>
        <v>99.9</v>
      </c>
    </row>
    <row r="129" spans="1:37" x14ac:dyDescent="0.25">
      <c r="A129" s="16" t="s">
        <v>181</v>
      </c>
      <c r="B129" s="17" t="s">
        <v>178</v>
      </c>
      <c r="C129" s="17" t="s">
        <v>241</v>
      </c>
      <c r="D129" s="17" t="s">
        <v>242</v>
      </c>
      <c r="E129" s="17" t="s">
        <v>2</v>
      </c>
      <c r="F129" s="25" t="s">
        <v>246</v>
      </c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>
        <v>1</v>
      </c>
      <c r="AB129" s="17"/>
      <c r="AC129" s="17"/>
      <c r="AD129" s="17"/>
      <c r="AE129" s="17"/>
      <c r="AF129" s="17"/>
      <c r="AG129" s="17"/>
      <c r="AH129" s="17"/>
      <c r="AI129" s="18">
        <f t="shared" si="8"/>
        <v>1</v>
      </c>
      <c r="AJ129" s="19">
        <v>99.9</v>
      </c>
      <c r="AK129" s="20">
        <f t="shared" si="7"/>
        <v>99.9</v>
      </c>
    </row>
    <row r="130" spans="1:37" x14ac:dyDescent="0.25">
      <c r="A130" s="16" t="s">
        <v>58</v>
      </c>
      <c r="B130" s="17" t="s">
        <v>56</v>
      </c>
      <c r="C130" s="17" t="s">
        <v>195</v>
      </c>
      <c r="D130" s="17" t="s">
        <v>186</v>
      </c>
      <c r="E130" s="17" t="s">
        <v>20</v>
      </c>
      <c r="F130" s="25" t="s">
        <v>246</v>
      </c>
      <c r="G130" s="17"/>
      <c r="H130" s="17"/>
      <c r="I130" s="17"/>
      <c r="J130" s="17"/>
      <c r="K130" s="17"/>
      <c r="L130" s="17"/>
      <c r="M130" s="17">
        <v>1</v>
      </c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8">
        <f t="shared" si="8"/>
        <v>1</v>
      </c>
      <c r="AJ130" s="19">
        <v>99.9</v>
      </c>
      <c r="AK130" s="20">
        <f t="shared" si="7"/>
        <v>99.9</v>
      </c>
    </row>
    <row r="131" spans="1:37" x14ac:dyDescent="0.25">
      <c r="A131" s="16" t="s">
        <v>59</v>
      </c>
      <c r="B131" s="17" t="s">
        <v>56</v>
      </c>
      <c r="C131" s="17" t="s">
        <v>195</v>
      </c>
      <c r="D131" s="17" t="s">
        <v>186</v>
      </c>
      <c r="E131" s="17" t="s">
        <v>1</v>
      </c>
      <c r="F131" s="25" t="s">
        <v>246</v>
      </c>
      <c r="G131" s="17"/>
      <c r="H131" s="17"/>
      <c r="I131" s="17"/>
      <c r="J131" s="17"/>
      <c r="K131" s="17"/>
      <c r="L131" s="17"/>
      <c r="M131" s="17">
        <v>2</v>
      </c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8">
        <f t="shared" si="8"/>
        <v>2</v>
      </c>
      <c r="AJ131" s="19">
        <v>99.9</v>
      </c>
      <c r="AK131" s="20">
        <f t="shared" si="7"/>
        <v>199.8</v>
      </c>
    </row>
    <row r="132" spans="1:37" x14ac:dyDescent="0.25">
      <c r="A132" s="16" t="s">
        <v>60</v>
      </c>
      <c r="B132" s="17" t="s">
        <v>56</v>
      </c>
      <c r="C132" s="17" t="s">
        <v>195</v>
      </c>
      <c r="D132" s="17" t="s">
        <v>186</v>
      </c>
      <c r="E132" s="17" t="s">
        <v>2</v>
      </c>
      <c r="F132" s="25" t="s">
        <v>246</v>
      </c>
      <c r="G132" s="17"/>
      <c r="H132" s="17"/>
      <c r="I132" s="17"/>
      <c r="J132" s="17"/>
      <c r="K132" s="17"/>
      <c r="L132" s="17"/>
      <c r="M132" s="17">
        <v>1</v>
      </c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8">
        <f t="shared" si="8"/>
        <v>1</v>
      </c>
      <c r="AJ132" s="19">
        <v>99.9</v>
      </c>
      <c r="AK132" s="20">
        <f t="shared" si="7"/>
        <v>99.9</v>
      </c>
    </row>
    <row r="133" spans="1:37" x14ac:dyDescent="0.25">
      <c r="A133" s="16" t="s">
        <v>61</v>
      </c>
      <c r="B133" s="17" t="s">
        <v>56</v>
      </c>
      <c r="C133" s="17" t="s">
        <v>195</v>
      </c>
      <c r="D133" s="17" t="s">
        <v>186</v>
      </c>
      <c r="E133" s="17" t="s">
        <v>3</v>
      </c>
      <c r="F133" s="25" t="s">
        <v>246</v>
      </c>
      <c r="G133" s="17"/>
      <c r="H133" s="17"/>
      <c r="I133" s="17"/>
      <c r="J133" s="17"/>
      <c r="K133" s="17"/>
      <c r="L133" s="17"/>
      <c r="M133" s="17">
        <v>2</v>
      </c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8">
        <f t="shared" si="8"/>
        <v>2</v>
      </c>
      <c r="AJ133" s="19">
        <v>99.9</v>
      </c>
      <c r="AK133" s="20">
        <f t="shared" si="7"/>
        <v>199.8</v>
      </c>
    </row>
    <row r="134" spans="1:37" x14ac:dyDescent="0.25">
      <c r="A134" s="16" t="s">
        <v>57</v>
      </c>
      <c r="B134" s="17" t="s">
        <v>56</v>
      </c>
      <c r="C134" s="17" t="s">
        <v>241</v>
      </c>
      <c r="D134" s="17" t="s">
        <v>225</v>
      </c>
      <c r="E134" s="17" t="s">
        <v>2</v>
      </c>
      <c r="F134" s="25" t="s">
        <v>246</v>
      </c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>
        <v>1</v>
      </c>
      <c r="AC134" s="17"/>
      <c r="AD134" s="17"/>
      <c r="AE134" s="17"/>
      <c r="AF134" s="17"/>
      <c r="AG134" s="17"/>
      <c r="AH134" s="17"/>
      <c r="AI134" s="18">
        <f t="shared" si="8"/>
        <v>1</v>
      </c>
      <c r="AJ134" s="19">
        <v>99.9</v>
      </c>
      <c r="AK134" s="20">
        <f t="shared" ref="AK134:AK155" si="9">AJ134*AI134</f>
        <v>99.9</v>
      </c>
    </row>
    <row r="135" spans="1:37" x14ac:dyDescent="0.25">
      <c r="A135" s="16" t="s">
        <v>94</v>
      </c>
      <c r="B135" s="17" t="s">
        <v>221</v>
      </c>
      <c r="C135" s="17" t="s">
        <v>199</v>
      </c>
      <c r="D135" s="17" t="s">
        <v>186</v>
      </c>
      <c r="E135" s="17" t="s">
        <v>2</v>
      </c>
      <c r="F135" s="17" t="s">
        <v>247</v>
      </c>
      <c r="G135" s="17"/>
      <c r="H135" s="17"/>
      <c r="I135" s="17"/>
      <c r="J135" s="17"/>
      <c r="K135" s="17"/>
      <c r="L135" s="17"/>
      <c r="M135" s="17"/>
      <c r="N135" s="17">
        <v>1</v>
      </c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8">
        <f t="shared" si="8"/>
        <v>1</v>
      </c>
      <c r="AJ135" s="19">
        <v>300</v>
      </c>
      <c r="AK135" s="20">
        <f t="shared" si="9"/>
        <v>300</v>
      </c>
    </row>
    <row r="136" spans="1:37" x14ac:dyDescent="0.25">
      <c r="A136" s="16" t="s">
        <v>62</v>
      </c>
      <c r="B136" s="17" t="s">
        <v>229</v>
      </c>
      <c r="C136" s="17" t="s">
        <v>230</v>
      </c>
      <c r="D136" s="17" t="s">
        <v>186</v>
      </c>
      <c r="E136" s="17" t="s">
        <v>19</v>
      </c>
      <c r="F136" s="17" t="s">
        <v>247</v>
      </c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>
        <v>1</v>
      </c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8">
        <f t="shared" si="8"/>
        <v>1</v>
      </c>
      <c r="AJ136" s="19">
        <v>129.9</v>
      </c>
      <c r="AK136" s="20">
        <f t="shared" si="9"/>
        <v>129.9</v>
      </c>
    </row>
    <row r="137" spans="1:37" x14ac:dyDescent="0.25">
      <c r="A137" s="16" t="s">
        <v>73</v>
      </c>
      <c r="B137" s="17" t="s">
        <v>72</v>
      </c>
      <c r="C137" s="17" t="s">
        <v>199</v>
      </c>
      <c r="D137" s="17" t="s">
        <v>186</v>
      </c>
      <c r="E137" s="17" t="s">
        <v>1</v>
      </c>
      <c r="F137" s="17" t="s">
        <v>247</v>
      </c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>
        <v>1</v>
      </c>
      <c r="AF137" s="17"/>
      <c r="AG137" s="17"/>
      <c r="AH137" s="17"/>
      <c r="AI137" s="18">
        <f t="shared" si="8"/>
        <v>1</v>
      </c>
      <c r="AJ137" s="19">
        <v>279.89999999999998</v>
      </c>
      <c r="AK137" s="20">
        <f t="shared" si="9"/>
        <v>279.89999999999998</v>
      </c>
    </row>
    <row r="138" spans="1:37" x14ac:dyDescent="0.25">
      <c r="A138" s="16" t="s">
        <v>74</v>
      </c>
      <c r="B138" s="17" t="s">
        <v>72</v>
      </c>
      <c r="C138" s="17" t="s">
        <v>199</v>
      </c>
      <c r="D138" s="17" t="s">
        <v>186</v>
      </c>
      <c r="E138" s="17" t="s">
        <v>2</v>
      </c>
      <c r="F138" s="17" t="s">
        <v>247</v>
      </c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>
        <v>1</v>
      </c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8">
        <f>SUM(G138:AH138)+3</f>
        <v>4</v>
      </c>
      <c r="AJ138" s="19">
        <v>279.89999999999998</v>
      </c>
      <c r="AK138" s="20">
        <f t="shared" si="9"/>
        <v>1119.5999999999999</v>
      </c>
    </row>
    <row r="139" spans="1:37" x14ac:dyDescent="0.25">
      <c r="A139" s="21">
        <v>4055927650223</v>
      </c>
      <c r="B139" s="22" t="s">
        <v>72</v>
      </c>
      <c r="C139" s="17" t="s">
        <v>199</v>
      </c>
      <c r="D139" s="22" t="s">
        <v>186</v>
      </c>
      <c r="E139" s="22" t="s">
        <v>3</v>
      </c>
      <c r="F139" s="17" t="s">
        <v>247</v>
      </c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18">
        <v>1</v>
      </c>
      <c r="AJ139" s="20">
        <v>279.89999999999998</v>
      </c>
      <c r="AK139" s="20">
        <f t="shared" si="9"/>
        <v>279.89999999999998</v>
      </c>
    </row>
    <row r="140" spans="1:37" x14ac:dyDescent="0.25">
      <c r="A140" s="16" t="s">
        <v>169</v>
      </c>
      <c r="B140" s="17" t="s">
        <v>244</v>
      </c>
      <c r="C140" s="17" t="s">
        <v>199</v>
      </c>
      <c r="D140" s="17" t="s">
        <v>186</v>
      </c>
      <c r="E140" s="17" t="s">
        <v>1</v>
      </c>
      <c r="F140" s="25" t="s">
        <v>246</v>
      </c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>
        <v>1</v>
      </c>
      <c r="AC140" s="17"/>
      <c r="AD140" s="17"/>
      <c r="AE140" s="17"/>
      <c r="AF140" s="17"/>
      <c r="AG140" s="17"/>
      <c r="AH140" s="17"/>
      <c r="AI140" s="18">
        <f t="shared" ref="AI140:AI153" si="10">SUM(G140:AH140)</f>
        <v>1</v>
      </c>
      <c r="AJ140" s="19">
        <v>199.9</v>
      </c>
      <c r="AK140" s="20">
        <f t="shared" si="9"/>
        <v>199.9</v>
      </c>
    </row>
    <row r="141" spans="1:37" x14ac:dyDescent="0.25">
      <c r="A141" s="16" t="s">
        <v>48</v>
      </c>
      <c r="B141" s="17" t="s">
        <v>47</v>
      </c>
      <c r="C141" s="17" t="s">
        <v>200</v>
      </c>
      <c r="D141" s="17" t="s">
        <v>225</v>
      </c>
      <c r="E141" s="17" t="s">
        <v>20</v>
      </c>
      <c r="F141" s="25" t="s">
        <v>246</v>
      </c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>
        <v>2</v>
      </c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8">
        <f t="shared" si="10"/>
        <v>2</v>
      </c>
      <c r="AJ141" s="19">
        <v>199.9</v>
      </c>
      <c r="AK141" s="20">
        <f t="shared" si="9"/>
        <v>399.8</v>
      </c>
    </row>
    <row r="142" spans="1:37" x14ac:dyDescent="0.25">
      <c r="A142" s="16" t="s">
        <v>49</v>
      </c>
      <c r="B142" s="17" t="s">
        <v>47</v>
      </c>
      <c r="C142" s="17" t="s">
        <v>200</v>
      </c>
      <c r="D142" s="17" t="s">
        <v>225</v>
      </c>
      <c r="E142" s="17" t="s">
        <v>1</v>
      </c>
      <c r="F142" s="25" t="s">
        <v>246</v>
      </c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>
        <v>2</v>
      </c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8">
        <f t="shared" si="10"/>
        <v>2</v>
      </c>
      <c r="AJ142" s="19">
        <v>199.9</v>
      </c>
      <c r="AK142" s="20">
        <f t="shared" si="9"/>
        <v>399.8</v>
      </c>
    </row>
    <row r="143" spans="1:37" x14ac:dyDescent="0.25">
      <c r="A143" s="16" t="s">
        <v>116</v>
      </c>
      <c r="B143" s="17" t="s">
        <v>115</v>
      </c>
      <c r="C143" s="17" t="s">
        <v>199</v>
      </c>
      <c r="D143" s="17" t="s">
        <v>186</v>
      </c>
      <c r="E143" s="17" t="s">
        <v>3</v>
      </c>
      <c r="F143" s="17" t="s">
        <v>247</v>
      </c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>
        <v>1</v>
      </c>
      <c r="W143" s="17"/>
      <c r="X143" s="17"/>
      <c r="Y143" s="17"/>
      <c r="Z143" s="17"/>
      <c r="AA143" s="17"/>
      <c r="AB143" s="17"/>
      <c r="AC143" s="17"/>
      <c r="AD143" s="17"/>
      <c r="AE143" s="17">
        <v>6</v>
      </c>
      <c r="AF143" s="17"/>
      <c r="AG143" s="17"/>
      <c r="AH143" s="17"/>
      <c r="AI143" s="18">
        <f t="shared" si="10"/>
        <v>7</v>
      </c>
      <c r="AJ143" s="19">
        <v>350</v>
      </c>
      <c r="AK143" s="20">
        <f t="shared" si="9"/>
        <v>2450</v>
      </c>
    </row>
    <row r="144" spans="1:37" x14ac:dyDescent="0.25">
      <c r="A144" s="16" t="s">
        <v>125</v>
      </c>
      <c r="B144" s="17" t="s">
        <v>213</v>
      </c>
      <c r="C144" s="17" t="s">
        <v>199</v>
      </c>
      <c r="D144" s="17" t="s">
        <v>186</v>
      </c>
      <c r="E144" s="17" t="s">
        <v>1</v>
      </c>
      <c r="F144" s="17" t="s">
        <v>247</v>
      </c>
      <c r="G144" s="17">
        <v>1</v>
      </c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8">
        <f t="shared" si="10"/>
        <v>1</v>
      </c>
      <c r="AJ144" s="19">
        <v>450</v>
      </c>
      <c r="AK144" s="20">
        <f t="shared" si="9"/>
        <v>450</v>
      </c>
    </row>
    <row r="145" spans="1:37" x14ac:dyDescent="0.25">
      <c r="A145" s="16" t="s">
        <v>126</v>
      </c>
      <c r="B145" s="17" t="s">
        <v>213</v>
      </c>
      <c r="C145" s="17" t="s">
        <v>199</v>
      </c>
      <c r="D145" s="17" t="s">
        <v>186</v>
      </c>
      <c r="E145" s="17" t="s">
        <v>2</v>
      </c>
      <c r="F145" s="17" t="s">
        <v>247</v>
      </c>
      <c r="G145" s="17">
        <v>3</v>
      </c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8">
        <f t="shared" si="10"/>
        <v>3</v>
      </c>
      <c r="AJ145" s="19">
        <v>450</v>
      </c>
      <c r="AK145" s="20">
        <f t="shared" si="9"/>
        <v>1350</v>
      </c>
    </row>
    <row r="146" spans="1:37" x14ac:dyDescent="0.25">
      <c r="A146" s="16" t="s">
        <v>125</v>
      </c>
      <c r="B146" s="17" t="s">
        <v>124</v>
      </c>
      <c r="C146" s="17" t="s">
        <v>199</v>
      </c>
      <c r="D146" s="17" t="s">
        <v>186</v>
      </c>
      <c r="E146" s="17" t="s">
        <v>1</v>
      </c>
      <c r="F146" s="17" t="s">
        <v>247</v>
      </c>
      <c r="G146" s="17"/>
      <c r="H146" s="17">
        <v>2</v>
      </c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8">
        <f t="shared" si="10"/>
        <v>2</v>
      </c>
      <c r="AJ146" s="19">
        <v>450</v>
      </c>
      <c r="AK146" s="20">
        <f t="shared" si="9"/>
        <v>900</v>
      </c>
    </row>
    <row r="147" spans="1:37" x14ac:dyDescent="0.25">
      <c r="A147" s="16" t="s">
        <v>126</v>
      </c>
      <c r="B147" s="17" t="s">
        <v>124</v>
      </c>
      <c r="C147" s="17" t="s">
        <v>199</v>
      </c>
      <c r="D147" s="17" t="s">
        <v>186</v>
      </c>
      <c r="E147" s="17" t="s">
        <v>2</v>
      </c>
      <c r="F147" s="17" t="s">
        <v>247</v>
      </c>
      <c r="G147" s="17"/>
      <c r="H147" s="17">
        <v>2</v>
      </c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8">
        <f t="shared" si="10"/>
        <v>2</v>
      </c>
      <c r="AJ147" s="19">
        <v>450</v>
      </c>
      <c r="AK147" s="20">
        <f t="shared" si="9"/>
        <v>900</v>
      </c>
    </row>
    <row r="148" spans="1:37" x14ac:dyDescent="0.25">
      <c r="A148" s="16" t="s">
        <v>127</v>
      </c>
      <c r="B148" s="17" t="s">
        <v>124</v>
      </c>
      <c r="C148" s="17" t="s">
        <v>199</v>
      </c>
      <c r="D148" s="17" t="s">
        <v>186</v>
      </c>
      <c r="E148" s="17" t="s">
        <v>3</v>
      </c>
      <c r="F148" s="17" t="s">
        <v>247</v>
      </c>
      <c r="G148" s="17"/>
      <c r="H148" s="17">
        <v>4</v>
      </c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>
        <v>8</v>
      </c>
      <c r="V148" s="17"/>
      <c r="W148" s="17"/>
      <c r="X148" s="17"/>
      <c r="Y148" s="17"/>
      <c r="Z148" s="17"/>
      <c r="AA148" s="17"/>
      <c r="AB148" s="17"/>
      <c r="AC148" s="17"/>
      <c r="AD148" s="17"/>
      <c r="AE148" s="17">
        <v>2</v>
      </c>
      <c r="AF148" s="17"/>
      <c r="AG148" s="17"/>
      <c r="AH148" s="17"/>
      <c r="AI148" s="18">
        <f t="shared" si="10"/>
        <v>14</v>
      </c>
      <c r="AJ148" s="19">
        <v>450</v>
      </c>
      <c r="AK148" s="20">
        <f t="shared" si="9"/>
        <v>6300</v>
      </c>
    </row>
    <row r="149" spans="1:37" x14ac:dyDescent="0.25">
      <c r="A149" s="16" t="s">
        <v>128</v>
      </c>
      <c r="B149" s="17" t="s">
        <v>124</v>
      </c>
      <c r="C149" s="17" t="s">
        <v>199</v>
      </c>
      <c r="D149" s="17" t="s">
        <v>186</v>
      </c>
      <c r="E149" s="17" t="s">
        <v>4</v>
      </c>
      <c r="F149" s="17" t="s">
        <v>247</v>
      </c>
      <c r="G149" s="17"/>
      <c r="H149" s="17">
        <v>1</v>
      </c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8">
        <f t="shared" si="10"/>
        <v>1</v>
      </c>
      <c r="AJ149" s="19">
        <v>450</v>
      </c>
      <c r="AK149" s="20">
        <f t="shared" si="9"/>
        <v>450</v>
      </c>
    </row>
    <row r="150" spans="1:37" x14ac:dyDescent="0.25">
      <c r="A150" s="16" t="s">
        <v>129</v>
      </c>
      <c r="B150" s="17" t="s">
        <v>124</v>
      </c>
      <c r="C150" s="17" t="s">
        <v>199</v>
      </c>
      <c r="D150" s="17" t="s">
        <v>186</v>
      </c>
      <c r="E150" s="17" t="s">
        <v>5</v>
      </c>
      <c r="F150" s="17" t="s">
        <v>247</v>
      </c>
      <c r="G150" s="17"/>
      <c r="H150" s="17">
        <v>1</v>
      </c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>
        <v>1</v>
      </c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8">
        <f t="shared" si="10"/>
        <v>2</v>
      </c>
      <c r="AJ150" s="19">
        <v>450</v>
      </c>
      <c r="AK150" s="20">
        <f t="shared" si="9"/>
        <v>900</v>
      </c>
    </row>
    <row r="151" spans="1:37" x14ac:dyDescent="0.25">
      <c r="A151" s="16" t="s">
        <v>93</v>
      </c>
      <c r="B151" s="17" t="s">
        <v>92</v>
      </c>
      <c r="C151" s="17" t="s">
        <v>199</v>
      </c>
      <c r="D151" s="17" t="s">
        <v>186</v>
      </c>
      <c r="E151" s="17" t="s">
        <v>3</v>
      </c>
      <c r="F151" s="17" t="s">
        <v>247</v>
      </c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>
        <v>1</v>
      </c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8">
        <f t="shared" si="10"/>
        <v>1</v>
      </c>
      <c r="AJ151" s="19">
        <v>300</v>
      </c>
      <c r="AK151" s="20">
        <f t="shared" si="9"/>
        <v>300</v>
      </c>
    </row>
    <row r="152" spans="1:37" x14ac:dyDescent="0.25">
      <c r="A152" s="16" t="s">
        <v>162</v>
      </c>
      <c r="B152" s="17" t="s">
        <v>161</v>
      </c>
      <c r="C152" s="17" t="s">
        <v>199</v>
      </c>
      <c r="D152" s="17" t="s">
        <v>186</v>
      </c>
      <c r="E152" s="17" t="s">
        <v>20</v>
      </c>
      <c r="F152" s="25" t="s">
        <v>246</v>
      </c>
      <c r="G152" s="17"/>
      <c r="H152" s="17"/>
      <c r="I152" s="17"/>
      <c r="J152" s="17"/>
      <c r="K152" s="17">
        <v>7</v>
      </c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8">
        <f t="shared" si="10"/>
        <v>7</v>
      </c>
      <c r="AJ152" s="19">
        <v>600</v>
      </c>
      <c r="AK152" s="20">
        <f t="shared" si="9"/>
        <v>4200</v>
      </c>
    </row>
    <row r="153" spans="1:37" x14ac:dyDescent="0.25">
      <c r="A153" s="16" t="s">
        <v>163</v>
      </c>
      <c r="B153" s="17" t="s">
        <v>161</v>
      </c>
      <c r="C153" s="17" t="s">
        <v>199</v>
      </c>
      <c r="D153" s="17" t="s">
        <v>186</v>
      </c>
      <c r="E153" s="17" t="s">
        <v>1</v>
      </c>
      <c r="F153" s="25" t="s">
        <v>246</v>
      </c>
      <c r="G153" s="17"/>
      <c r="H153" s="17"/>
      <c r="I153" s="17"/>
      <c r="J153" s="17"/>
      <c r="K153" s="17">
        <v>2</v>
      </c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8">
        <f t="shared" si="10"/>
        <v>2</v>
      </c>
      <c r="AJ153" s="19">
        <v>600</v>
      </c>
      <c r="AK153" s="20">
        <f t="shared" si="9"/>
        <v>1200</v>
      </c>
    </row>
    <row r="154" spans="1:37" x14ac:dyDescent="0.25">
      <c r="A154" s="21">
        <v>4055927645755</v>
      </c>
      <c r="B154" s="22" t="s">
        <v>63</v>
      </c>
      <c r="C154" s="22" t="s">
        <v>194</v>
      </c>
      <c r="D154" s="22" t="s">
        <v>186</v>
      </c>
      <c r="E154" s="22" t="s">
        <v>20</v>
      </c>
      <c r="F154" s="25" t="s">
        <v>246</v>
      </c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18">
        <v>1</v>
      </c>
      <c r="AJ154" s="20">
        <v>379.9</v>
      </c>
      <c r="AK154" s="20">
        <f t="shared" si="9"/>
        <v>379.9</v>
      </c>
    </row>
    <row r="155" spans="1:37" x14ac:dyDescent="0.25">
      <c r="A155" s="21">
        <v>4055927645731</v>
      </c>
      <c r="B155" s="22" t="s">
        <v>63</v>
      </c>
      <c r="C155" s="22" t="s">
        <v>194</v>
      </c>
      <c r="D155" s="22" t="s">
        <v>186</v>
      </c>
      <c r="E155" s="22" t="s">
        <v>1</v>
      </c>
      <c r="F155" s="25" t="s">
        <v>246</v>
      </c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18">
        <v>4</v>
      </c>
      <c r="AJ155" s="20">
        <v>379.9</v>
      </c>
      <c r="AK155" s="20">
        <f t="shared" si="9"/>
        <v>1519.6</v>
      </c>
    </row>
  </sheetData>
  <autoFilter ref="A5:AK155"/>
  <mergeCells count="1">
    <mergeCell ref="A1:F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2023-11-23T10:23:10Z</dcterms:created>
  <dcterms:modified xsi:type="dcterms:W3CDTF">2024-01-17T10:41:43Z</dcterms:modified>
</cp:coreProperties>
</file>